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IDAS\MIDAS\UMD_Bit\umd_R\bin\Debug\x64\Excel Base File\"/>
    </mc:Choice>
  </mc:AlternateContent>
  <bookViews>
    <workbookView xWindow="45" yWindow="-30" windowWidth="18390" windowHeight="14535" activeTab="2"/>
  </bookViews>
  <sheets>
    <sheet name="Force" sheetId="1" r:id="rId1"/>
    <sheet name="List" sheetId="4" r:id="rId2"/>
    <sheet name="Wall" sheetId="2" r:id="rId3"/>
  </sheets>
  <definedNames>
    <definedName name="Force_LcomBody">Force!$B$10:$AA$10</definedName>
    <definedName name="Force_LcomBodyEnd">Force!$B$12:$AA$12</definedName>
    <definedName name="Force_LcomDescript">Force!$B$3:$AA$3</definedName>
    <definedName name="Force_LcomHead">Force!$B$8:$AA$8</definedName>
    <definedName name="Force_Service_Chapter">Force!$B$5:$AA$5</definedName>
    <definedName name="Force_Strength_Chapter">Force!$B$2:$AA$2</definedName>
    <definedName name="Force_Summary_Elem_Body">Force!$B$21:$AA$21</definedName>
    <definedName name="Force_Summary_Elem_BodyEnd">Force!$B$23:$AA$23</definedName>
    <definedName name="Force_Summary_Elem_Design">Force!$B$25:$AA$25</definedName>
    <definedName name="Force_Summary_Elem_Head">Force!$B$17:$AA$19</definedName>
    <definedName name="Lcase_Comment">Force!$B$13:$AA$13</definedName>
    <definedName name="_xlnm.Print_Area" localSheetId="2">Wall!$A$1:$AA$482</definedName>
    <definedName name="Rbar_Space_Check_AllowSpaceChecking">Wall!$B$586:$AA$590</definedName>
    <definedName name="Rbar_Space_Check_AllowSpaceChecking_KCI12">Wall!$B$592:$AA$597</definedName>
    <definedName name="Rbar_Space_Check_Base_Data">Wall!$B$572:$AA$575</definedName>
    <definedName name="Rbar_Space_Check_LCB">Wall!$B$571:$AA$571</definedName>
    <definedName name="Rbar_Space_Check_Pre_Set">Wall!$B$577:$AA$581</definedName>
    <definedName name="Rbar_Space_Check_RbarStressChecking">Wall!$B$583:$AA$584</definedName>
    <definedName name="Rbar_Space_Check_Title">Wall!$B$570:$AA$570</definedName>
    <definedName name="Summary_Crack_Body">List!$B$23:$AA$23</definedName>
    <definedName name="Summary_Crack_Body_01">List!$B$26:$AA$26</definedName>
    <definedName name="Summary_Crack_BodyEnd">List!$B$24:$AA$24</definedName>
    <definedName name="Summary_Crack_BodyEnd_01">List!$B$27:$AA$27</definedName>
    <definedName name="Summary_Crack_Head">List!$B$19:$AA$21</definedName>
    <definedName name="Summary_PM_Body">List!$B$6:$AA$6</definedName>
    <definedName name="Summary_PM_Body_Ver02">List!$B$39:$AA$40</definedName>
    <definedName name="Summary_PM_BodyEnd">List!$B$8:$AA$8</definedName>
    <definedName name="Summary_PM_BodyEnd_Ver02">List!$B$41:$AA$42</definedName>
    <definedName name="Summary_PM_Chapter">List!$B$2:$AA$2</definedName>
    <definedName name="Summary_PM_Head">List!$B$3:$AA$4</definedName>
    <definedName name="Summary_PM_Head_Ver02">List!$B$37:$AA$38</definedName>
    <definedName name="Summary_Rbar_Space_Check_Body">List!$B$33:$AA$33</definedName>
    <definedName name="Summary_Rbar_Space_Check_BodyEnd">List!$B$34:$AA$34</definedName>
    <definedName name="Summary_Rbar_Space_Check_Head">List!$B$30:$AA$32</definedName>
    <definedName name="Summary_Shear_Body">List!$B$14:$AA$14</definedName>
    <definedName name="Summary_Shear_Body_Ver02">List!$B$47:$AA$47</definedName>
    <definedName name="Summary_Shear_BodyEnd">List!$B$16:$AA$16</definedName>
    <definedName name="Summary_Shear_BodyEnd_Ver02">List!$B$48:$AA$48</definedName>
    <definedName name="Summary_Shear_Chapter">List!$B$10:$AA$10</definedName>
    <definedName name="Summary_Shear_Head">List!$B$11:$AA$12</definedName>
    <definedName name="Summary_Shear_Head_Ver02">List!$B$45:$AA$46</definedName>
    <definedName name="W_1_1_ForceSummary_Body">Wall!$B$9:$AA$9</definedName>
    <definedName name="W_1_1_ForceSummary_Body_Middle">Wall!$B$168:$AA$168</definedName>
    <definedName name="W_1_1_ForceSummary_End">Wall!$B$11:$AA$11</definedName>
    <definedName name="W_1_1_ForceSummary_End_Middle">Wall!$B$170:$AA$170</definedName>
    <definedName name="W_1_1_ForceSummary_Head">Wall!$B$6:$AA$8</definedName>
    <definedName name="W_1_1_ForceSummary_Head_Middle">Wall!$B$165:$AA$167</definedName>
    <definedName name="W_1_1_ForceSummary_Title">Wall!$B$5:$AA$5</definedName>
    <definedName name="W_1_1_ForceSummary_Title_Middle">Wall!$B$164:$AA$164</definedName>
    <definedName name="W_1_2_1_StabilityCheck_Body">Wall!$B$21:$AA$21</definedName>
    <definedName name="W_1_2_1_StabilityCheck_End">Wall!$B$23:$AA$23</definedName>
    <definedName name="W_1_2_1_StabilityCheck_Head">Wall!$B$15:$AA$20</definedName>
    <definedName name="W_1_2_1_StabilityCheck_User">Wall!$B$25:$AA$25</definedName>
    <definedName name="W_1_2_2_CriticalLoad_Body">Wall!$B$36:$AA$36</definedName>
    <definedName name="W_1_2_2_CriticalLoad_End">Wall!$B$38:$AA$38</definedName>
    <definedName name="W_1_2_2_CriticalLoad_Head">Wall!$B$28:$AA$35</definedName>
    <definedName name="W_1_2_3_CalcMagnifiedMoment_NonSway_Title">Wall!$B$40:$AA$40</definedName>
    <definedName name="W_1_2_3_CalcMagnifiedMoment_NonSway_Title_KCI_USD07">Wall!$B$485:$AA$485</definedName>
    <definedName name="W_1_2_3_CalcMagnifiedMoment_Sway_Title">Wall!$B$89:$AA$89</definedName>
    <definedName name="W_1_2_3_MagnifiedMoment_NonSway_Body">Wall!$B$72:$AA$72</definedName>
    <definedName name="W_1_2_3_MagnifiedMoment_NonSway_Body_Rail">Wall!$B$85:$AA$85</definedName>
    <definedName name="W_1_2_3_MagnifiedMoment_NonSway_End">Wall!$B$74:$AA$74</definedName>
    <definedName name="W_1_2_3_MagnifiedMoment_NonSway_End_Rail">Wall!$B$87:$AA$87</definedName>
    <definedName name="W_1_2_3_MagnifiedMoment_NonSway_Head">Wall!$B$63:$AA$71</definedName>
    <definedName name="W_1_2_3_MagnifiedMoment_NonSway_Head_KCI12">Wall!$B$52:$AA$60</definedName>
    <definedName name="W_1_2_3_MagnifiedMoment_NonSway_Head_Rail">Wall!$B$76:$AA$84</definedName>
    <definedName name="W_1_2_3_MagnifiedMoment_Sway_Body">Wall!$B$138:$AA$138</definedName>
    <definedName name="W_1_2_3_MagnifiedMoment_Sway_Body_Rail">Wall!$B$150:$AA$150</definedName>
    <definedName name="W_1_2_3_MagnifiedMoment_Sway_End">Wall!$B$140:$AA$140</definedName>
    <definedName name="W_1_2_3_MagnifiedMoment_Sway_End_Rail">Wall!$B$152:$AA$152</definedName>
    <definedName name="W_1_2_3_MagnifiedMoment_Sway_Head">Wall!$B$130:$AA$137</definedName>
    <definedName name="W_1_2_3_MagnifiedMoment_Sway_Head_KCI12">Wall!$B$121:$AA$127</definedName>
    <definedName name="W_1_2_3_MagnifiedMoment_Sway_Head_Rail">Wall!$B$142:$AA$149</definedName>
    <definedName name="W_1_2_3_MagnifiedMoment_UserNonSway_Body">Wall!#REF!</definedName>
    <definedName name="W_1_2_3_MagnifiedMoment_UserNonSway_End">Wall!#REF!</definedName>
    <definedName name="W_1_2_3_MagnifiedMoment_UserNonSway_Head">Wall!#REF!</definedName>
    <definedName name="W_1_2_3_MagnifiedMomentFactor_Sway_Body">Wall!$B$105:$AA$105</definedName>
    <definedName name="W_1_2_3_MagnifiedMomentFactor_Sway_Body_Rail">Wall!$B$116:$AA$116</definedName>
    <definedName name="W_1_2_3_MagnifiedMomentFactor_Sway_End">Wall!$B$107:$AA$107</definedName>
    <definedName name="W_1_2_3_MagnifiedMomentFactor_Sway_End_Rail">Wall!$B$118:$AA$118</definedName>
    <definedName name="W_1_2_3_MagnifiedMomentFactor_Sway_Head">Wall!$B$98:$AA$104</definedName>
    <definedName name="W_1_2_3_MagnifiedMomentFactor_Sway_Head_Rail">Wall!$B$109:$AA$115</definedName>
    <definedName name="W_1_2_3_SlenderRatio_NonSway_Body">Wall!$B$47:$AA$47</definedName>
    <definedName name="W_1_2_3_SlenderRatio_NonSway_Body_KCI_USD07">Wall!$B$492:$AA$492</definedName>
    <definedName name="W_1_2_3_SlenderRatio_NonSway_End">Wall!$B$49:$AA$49</definedName>
    <definedName name="W_1_2_3_SlenderRatio_NonSway_End_KCI_USD07">Wall!$B$494:$AA$494</definedName>
    <definedName name="W_1_2_3_SlenderRatio_NonSway_Head">Wall!$B$41:$AA$46</definedName>
    <definedName name="W_1_2_3_SlenderRatio_NonSway_Head_KCI_USD07">Wall!$B$486:$AA$491</definedName>
    <definedName name="W_1_2_3_SlenderRatio_Sway_Body">Wall!$B$94:$AA$94</definedName>
    <definedName name="W_1_2_3_SlenderRatio_Sway_End">Wall!$B$96:$AA$96</definedName>
    <definedName name="W_1_2_3_SlenderRatio_Sway_Head">Wall!$B$90:$AA$93</definedName>
    <definedName name="W_1_2_CalcMagnifiedMoment_Body_Middle">Wall!$B$184:$AA$184</definedName>
    <definedName name="W_1_2_CalcMagnifiedMoment_End_Middle">Wall!$B$186:$AA$186</definedName>
    <definedName name="W_1_2_CalcMagnifiedMoment_Head_Middle">Wall!$B$178:$AA$183</definedName>
    <definedName name="W_1_2_CalcMagnifiedMoment_Title">Wall!$B$14:$AA$14</definedName>
    <definedName name="W_1_2_CalcMagnifiedMoment_Title_Middle">Wall!$B$177:$AA$177</definedName>
    <definedName name="W_1_3_Summary_Body">Wall!$B$157:$AA$157</definedName>
    <definedName name="W_1_3_Summary_End">Wall!$B$159:$AA$159</definedName>
    <definedName name="W_1_3_Summary_Head">Wall!$B$155:$AA$155</definedName>
    <definedName name="W_1_3_Summary_Title">Wall!$B$154:$AA$154</definedName>
    <definedName name="W_1_DesignForce_Title">Wall!$B$3:$AA$3</definedName>
    <definedName name="W_1_Summary_Body_ShortCol">Wall!$B$194:$AA$194</definedName>
    <definedName name="W_1_Summary_End_ShortCol">Wall!$B$196:$AA$196</definedName>
    <definedName name="W_1_Summary_Head_ShortCol">Wall!$B$193:$AA$193</definedName>
    <definedName name="W_2_1_DesignCondition_Table">Wall!$B$203:$AA$206</definedName>
    <definedName name="W_2_1_DesignCondition_Table_Hunch">Wall!$B$209:$AA$213</definedName>
    <definedName name="W_2_1_UsedRebar_CompDetail">Wall!$E$221:$AA$221</definedName>
    <definedName name="W_2_1_UsedRebar_CompTotal">Wall!$C$220:$AA$220</definedName>
    <definedName name="W_2_1_UsedRebar_Head">Wall!$B$215:$AA$215</definedName>
    <definedName name="W_2_1_UsedRebar_TensDetail">Wall!$E$217:$AA$217</definedName>
    <definedName name="W_2_1_UsedRebar_TensTotal">Wall!$C$216:$AA$216</definedName>
    <definedName name="W_2_2_RebarRatio_Min_Check01">Wall!$C$230:$AA$230</definedName>
    <definedName name="W_2_2_RebarRatio_Min_Check02">Wall!$C$231:$AA$231</definedName>
    <definedName name="W_2_2_RebarRatio_Min_Check03">Wall!$C$232:$AA$232</definedName>
    <definedName name="W_2_2_RebarRatio_Min_Head">Wall!$B$229:$AA$229</definedName>
    <definedName name="W_2_2_RebarRatio_MinMax_Check01">Wall!$C$226:$AA$226</definedName>
    <definedName name="W_2_2_RebarRatio_MinMax_Check02">Wall!$C$227:$AA$227</definedName>
    <definedName name="W_2_2_RebarRatio_MinMax_Head">Wall!$B$225:$AA$225</definedName>
    <definedName name="W_2_DesignCondition_Title">Wall!$B$200:$AA$201</definedName>
    <definedName name="W_3_2_SectionCheck_Eccentric_Type01">Wall!$B$246:$AA$246</definedName>
    <definedName name="W_3_2_SectionCheck_Eccentric_Type02">Wall!$B$247:$AA$247</definedName>
    <definedName name="W_3_3_SectionCheck_PMCurve">Wall!$B$258:$AA$292</definedName>
    <definedName name="W_3_3_SectionCheck_PMCurve_KCI_USD07">Wall!$B$533:$AA$567</definedName>
    <definedName name="W_3_3_SectionCheck_Strength">Wall!$B$249:$AA$256</definedName>
    <definedName name="W_3_3_SectionCheck_Strength_KCI_USD07">Wall!$B$522:$AA$531</definedName>
    <definedName name="W_3_5_SectionCheck_Shear">Wall!$B$294:$AA$294</definedName>
    <definedName name="W_3_5_Shear_Check_NotStirrup_Type101">Wall!$B$361:$AA$361</definedName>
    <definedName name="W_3_5_Shear_Check_NotStirrup_Type102">Wall!$B$363:$AA$364</definedName>
    <definedName name="W_3_5_Shear_Check_NotStirrup_Type103">Wall!$B$366:$AA$367</definedName>
    <definedName name="W_3_5_Shear_Check_NotStirrup_Type201">Wall!$B$369:$AA$369</definedName>
    <definedName name="W_3_5_Shear_Check_NotStirrup_Type202">Wall!$B$371:$AA$372</definedName>
    <definedName name="W_3_5_Shear_Check_Type101">Wall!$B$376:$AA$376</definedName>
    <definedName name="W_3_5_Shear_Check_Type102">Wall!$B$378:$AA$382</definedName>
    <definedName name="W_3_5_Shear_Check_Type102_KCI_USD07">Wall!$B$497:$AA$504</definedName>
    <definedName name="W_3_5_Shear_Check_Type102_Rail">Wall!$B$384:$AA$388</definedName>
    <definedName name="W_3_5_Shear_Check_Type103">Wall!$B$390:$AA$398</definedName>
    <definedName name="W_3_5_Shear_Check_Type103_KCI_USD07">Wall!$B$506:$AA$519</definedName>
    <definedName name="W_3_5_Shear_Check_Type103_Rail">Wall!$B$400:$AA$408</definedName>
    <definedName name="W_3_5_Shear_Check_Type201">Wall!$B$410:$AA$411</definedName>
    <definedName name="W_3_5_Shear_Check_Type202">Wall!$B$413:$AA$420</definedName>
    <definedName name="W_3_5_Shear_Check_Type202_Rail">Wall!$B$422:$AA$429</definedName>
    <definedName name="W_3_5_Shear_Depth_AsReqD">Wall!$B$431:$AA$431</definedName>
    <definedName name="W_3_5_ShearRebarArea">Wall!$B$295:$AA$302</definedName>
    <definedName name="W_3_5_ShearRebarArea_KCI12">Wall!$B$304:$AA$313</definedName>
    <definedName name="W_3_5_ShearRebarArea_Rail">Wall!$B$317:$AA$324</definedName>
    <definedName name="W_3_5_ShearRebarArea_Tension">Wall!$B$329:$AA$336</definedName>
    <definedName name="W_3_5_ShearRebarArea_Tension_Rail">Wall!$B$339:$AA$346</definedName>
    <definedName name="W_3_5_ShearRebarArea_Tension_RKCI12">Wall!$B$348:$AA$357</definedName>
    <definedName name="W_3_PM_Diagram_LoadCase_All">Wall!$B$610:$AA$645</definedName>
    <definedName name="W_3_SectionCheck_AxisBend">Wall!$B$236:$AA$245</definedName>
    <definedName name="W_3_SectionCheck_Title">Wall!$B$235:$AA$235</definedName>
    <definedName name="W_4_Crack_Check01">Wall!$B$436:$AA$446</definedName>
    <definedName name="W_4_Crack_Check01_Rail">Wall!$B$448:$AA$458</definedName>
    <definedName name="W_4_Crack_Check02_1">Wall!$B$460:$AA$461</definedName>
    <definedName name="W_4_Crack_Check02_2">Wall!$B$463:$AA$464</definedName>
    <definedName name="W_4_Crack_Check03">Wall!$B$466:$AA$472</definedName>
    <definedName name="W_4_Crack_Check03_Rail">Wall!$B$474:$AA$480</definedName>
    <definedName name="W_4_CrackCheck_LCB">Wall!$B$435:$AA$435</definedName>
    <definedName name="W_4_CrackCheck_Title">Wall!$B$434:$AA$434</definedName>
    <definedName name="W_Element_Title">Wall!$A$2:$AA$2</definedName>
  </definedNames>
  <calcPr calcId="152511"/>
</workbook>
</file>

<file path=xl/calcChain.xml><?xml version="1.0" encoding="utf-8"?>
<calcChain xmlns="http://schemas.openxmlformats.org/spreadsheetml/2006/main">
  <c r="J596" i="2" l="1"/>
  <c r="Y519" i="2"/>
  <c r="Y516" i="2"/>
  <c r="Y515" i="2"/>
  <c r="Y504" i="2"/>
  <c r="Y503" i="2"/>
  <c r="Y429" i="2"/>
  <c r="Y426" i="2"/>
  <c r="Y425" i="2"/>
  <c r="Y420" i="2"/>
  <c r="Y417" i="2"/>
  <c r="Y416" i="2"/>
  <c r="Y404" i="2"/>
  <c r="Y405" i="2"/>
  <c r="Y408" i="2"/>
  <c r="Y411" i="2"/>
  <c r="Y398" i="2"/>
  <c r="Y395" i="2"/>
  <c r="Y394" i="2"/>
  <c r="Y388" i="2"/>
  <c r="Y387" i="2"/>
  <c r="Y381" i="2"/>
  <c r="Y382" i="2"/>
  <c r="Y227" i="2"/>
  <c r="J589" i="2"/>
  <c r="R519" i="2"/>
  <c r="M516" i="2"/>
  <c r="R515" i="2"/>
  <c r="M504" i="2"/>
  <c r="R503" i="2"/>
  <c r="Y226" i="2"/>
  <c r="R381" i="2"/>
  <c r="M382" i="2"/>
  <c r="R387" i="2"/>
  <c r="M388" i="2"/>
  <c r="R394" i="2"/>
  <c r="M395" i="2"/>
  <c r="R398" i="2"/>
  <c r="R404" i="2"/>
  <c r="M405" i="2"/>
  <c r="R408" i="2"/>
  <c r="M411" i="2"/>
  <c r="R416" i="2"/>
  <c r="M417" i="2"/>
  <c r="R420" i="2"/>
  <c r="R425" i="2"/>
  <c r="M426" i="2"/>
  <c r="R429" i="2"/>
</calcChain>
</file>

<file path=xl/sharedStrings.xml><?xml version="1.0" encoding="utf-8"?>
<sst xmlns="http://schemas.openxmlformats.org/spreadsheetml/2006/main" count="1826" uniqueCount="723">
  <si>
    <t>층안정지수</t>
  </si>
  <si>
    <t>0.550 m</t>
  </si>
  <si>
    <t>=</t>
  </si>
  <si>
    <t>사용철근량</t>
  </si>
  <si>
    <t>H19-8.00EA</t>
  </si>
  <si>
    <t>2 단 :</t>
  </si>
  <si>
    <t>3 단 :</t>
  </si>
  <si>
    <t>확대 모멘트의 계산</t>
  </si>
  <si>
    <t>부재력 요약</t>
  </si>
  <si>
    <t>&lt;</t>
    <phoneticPr fontId="12" type="noConversion"/>
  </si>
  <si>
    <t>=</t>
    <phoneticPr fontId="12" type="noConversion"/>
  </si>
  <si>
    <t>비 고</t>
    <phoneticPr fontId="12" type="noConversion"/>
  </si>
  <si>
    <t>구  분</t>
    <phoneticPr fontId="12" type="noConversion"/>
  </si>
  <si>
    <t>축력비</t>
    <phoneticPr fontId="12" type="noConversion"/>
  </si>
  <si>
    <t>모멘트비</t>
    <phoneticPr fontId="12" type="noConversion"/>
  </si>
  <si>
    <t>사용철근량
(㎟)</t>
    <phoneticPr fontId="12" type="noConversion"/>
  </si>
  <si>
    <t>철근비
(ρ)</t>
    <phoneticPr fontId="12" type="noConversion"/>
  </si>
  <si>
    <t>▶</t>
    <phoneticPr fontId="12" type="noConversion"/>
  </si>
  <si>
    <t>벽체 단면설계 요약</t>
    <phoneticPr fontId="12" type="noConversion"/>
  </si>
  <si>
    <t>전단설계 요약</t>
    <phoneticPr fontId="12" type="noConversion"/>
  </si>
  <si>
    <t>균열검토 요약</t>
    <phoneticPr fontId="12" type="noConversion"/>
  </si>
  <si>
    <t>Bar</t>
    <phoneticPr fontId="12" type="noConversion"/>
  </si>
  <si>
    <t>s
(mm)</t>
    <phoneticPr fontId="12" type="noConversion"/>
  </si>
  <si>
    <t>균열폭 w
(mm)</t>
    <phoneticPr fontId="12" type="noConversion"/>
  </si>
  <si>
    <t>Summary_PM_Head</t>
    <phoneticPr fontId="12" type="noConversion"/>
  </si>
  <si>
    <t>Summary_PM_Body</t>
    <phoneticPr fontId="12" type="noConversion"/>
  </si>
  <si>
    <t>계수하중조합</t>
  </si>
  <si>
    <t>사용하중조합</t>
  </si>
  <si>
    <t>Force_Summary_Elem_Design</t>
  </si>
  <si>
    <t>Summary_PM_BodyEnd</t>
    <phoneticPr fontId="12" type="noConversion"/>
  </si>
  <si>
    <t>Summary_PM_Chapter</t>
    <phoneticPr fontId="12" type="noConversion"/>
  </si>
  <si>
    <t>Summary_Shear_Chapter</t>
    <phoneticPr fontId="12" type="noConversion"/>
  </si>
  <si>
    <t>Summary_Crack_Head</t>
    <phoneticPr fontId="12" type="noConversion"/>
  </si>
  <si>
    <t>Summary_Crack_BodyEnd</t>
    <phoneticPr fontId="12" type="noConversion"/>
  </si>
  <si>
    <t>Summary_Shear_Head</t>
    <phoneticPr fontId="12" type="noConversion"/>
  </si>
  <si>
    <t>비 고</t>
  </si>
  <si>
    <t>Summary_Crack_Body_01</t>
    <phoneticPr fontId="12" type="noConversion"/>
  </si>
  <si>
    <t>Summary_Crack_BodyEnd_01</t>
    <phoneticPr fontId="12" type="noConversion"/>
  </si>
  <si>
    <t>∴</t>
  </si>
  <si>
    <t>철근 중심간격 검토 요약</t>
    <phoneticPr fontId="12" type="noConversion"/>
  </si>
  <si>
    <t>Summary_Rbar_Space_Check_Head</t>
    <phoneticPr fontId="12" type="noConversion"/>
  </si>
  <si>
    <t>검토 부재</t>
    <phoneticPr fontId="12" type="noConversion"/>
  </si>
  <si>
    <t>Summary_Rbar_Space_Check_Body</t>
    <phoneticPr fontId="12" type="noConversion"/>
  </si>
  <si>
    <t>Summary_Rbar_Space_Check_BodyEnd</t>
    <phoneticPr fontId="12" type="noConversion"/>
  </si>
  <si>
    <t>[2008.03.11] Add By Unsang :: KCI-USD07 기준 반영</t>
    <phoneticPr fontId="12" type="noConversion"/>
  </si>
  <si>
    <t>[2010.12.08] Add By KIMJM :: 벽체단면설계 포맷 변경</t>
    <phoneticPr fontId="12" type="noConversion"/>
  </si>
  <si>
    <t xml:space="preserve"> 비 고</t>
    <phoneticPr fontId="12" type="noConversion"/>
  </si>
  <si>
    <t>Summary_PM_Head_Ver02</t>
    <phoneticPr fontId="12" type="noConversion"/>
  </si>
  <si>
    <t>Summary_PM_Body_Ver02</t>
    <phoneticPr fontId="12" type="noConversion"/>
  </si>
  <si>
    <t>Summary_PM_BodyEnd_Ver02</t>
    <phoneticPr fontId="12" type="noConversion"/>
  </si>
  <si>
    <t>사용철근
(전면/배면)</t>
    <phoneticPr fontId="12" type="noConversion"/>
  </si>
  <si>
    <t>[2010.12.08] Add By KIMJM :: 전단설계 포맷 변경</t>
    <phoneticPr fontId="12" type="noConversion"/>
  </si>
  <si>
    <t>S.F</t>
    <phoneticPr fontId="12" type="noConversion"/>
  </si>
  <si>
    <t>Summary_Shear_Body</t>
    <phoneticPr fontId="12" type="noConversion"/>
  </si>
  <si>
    <t>Summary_Shear_BodyEnd</t>
    <phoneticPr fontId="12" type="noConversion"/>
  </si>
  <si>
    <t>Summary_Crack_Body</t>
    <phoneticPr fontId="12" type="noConversion"/>
  </si>
  <si>
    <t>W_1_3_Summary_Head</t>
    <phoneticPr fontId="12" type="noConversion"/>
  </si>
  <si>
    <t>W_1_3_Summary_Body</t>
    <phoneticPr fontId="12" type="noConversion"/>
  </si>
  <si>
    <t>W_1_3_Summary_End</t>
    <phoneticPr fontId="12" type="noConversion"/>
  </si>
  <si>
    <t>B. M 일 경우</t>
    <phoneticPr fontId="12" type="noConversion"/>
  </si>
  <si>
    <t>&lt; 출력하지 않습니다.</t>
    <phoneticPr fontId="12" type="noConversion"/>
  </si>
  <si>
    <t xml:space="preserve">▶ </t>
    <phoneticPr fontId="12" type="noConversion"/>
  </si>
  <si>
    <t>부재력 요약</t>
    <phoneticPr fontId="12" type="noConversion"/>
  </si>
  <si>
    <t>W_1_1_ForceSummary_Title_Middle</t>
    <phoneticPr fontId="12" type="noConversion"/>
  </si>
  <si>
    <t>구   분</t>
    <phoneticPr fontId="12" type="noConversion"/>
  </si>
  <si>
    <t>축 력 (kN)</t>
    <phoneticPr fontId="12" type="noConversion"/>
  </si>
  <si>
    <t>모멘트 (kNㆍm)</t>
    <phoneticPr fontId="12" type="noConversion"/>
  </si>
  <si>
    <t>V
(kN)</t>
    <phoneticPr fontId="12" type="noConversion"/>
  </si>
  <si>
    <t>δ
(㎜)</t>
    <phoneticPr fontId="12" type="noConversion"/>
  </si>
  <si>
    <t>W_1_1_ForceSummary_Head_Middle</t>
    <phoneticPr fontId="12" type="noConversion"/>
  </si>
  <si>
    <t>Top</t>
    <phoneticPr fontId="12" type="noConversion"/>
  </si>
  <si>
    <t>Bottom</t>
    <phoneticPr fontId="12" type="noConversion"/>
  </si>
  <si>
    <t>Sway</t>
    <phoneticPr fontId="12" type="noConversion"/>
  </si>
  <si>
    <t>Non Sway</t>
    <phoneticPr fontId="12" type="noConversion"/>
  </si>
  <si>
    <t>W_1_1_ForceSummary_Body_Middle</t>
    <phoneticPr fontId="12" type="noConversion"/>
  </si>
  <si>
    <t>W_1_1_ForceSummary_End_Middle</t>
    <phoneticPr fontId="12" type="noConversion"/>
  </si>
  <si>
    <t>1) 횡구속여부판단</t>
    <phoneticPr fontId="12" type="noConversion"/>
  </si>
  <si>
    <t>:</t>
    <phoneticPr fontId="12" type="noConversion"/>
  </si>
  <si>
    <t xml:space="preserve">해당 항목은 </t>
    <phoneticPr fontId="12" type="noConversion"/>
  </si>
  <si>
    <t>2) 횡구속 골조일 경우의 확대모멘트계산</t>
    <phoneticPr fontId="12" type="noConversion"/>
  </si>
  <si>
    <t>I,J의 형식을 가져다 쓴다.</t>
    <phoneticPr fontId="12" type="noConversion"/>
  </si>
  <si>
    <t>3) 비횡구속 골조일 경우의 확대모멘트 계산</t>
    <phoneticPr fontId="12" type="noConversion"/>
  </si>
  <si>
    <t>ㆍ 확대모멘트</t>
    <phoneticPr fontId="12" type="noConversion"/>
  </si>
  <si>
    <t>W_1_2_CalcMagnifiedMoment_Title_Middle</t>
    <phoneticPr fontId="12" type="noConversion"/>
  </si>
  <si>
    <r>
      <t>δM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 xml:space="preserve"> = M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 xml:space="preserve"> + △M</t>
    </r>
    <r>
      <rPr>
        <vertAlign val="subscript"/>
        <sz val="9"/>
        <rFont val="맑은 고딕"/>
        <family val="3"/>
        <charset val="129"/>
      </rPr>
      <t>u</t>
    </r>
    <phoneticPr fontId="12" type="noConversion"/>
  </si>
  <si>
    <t>W_1_2_CalcMagnifiedMoment_Head_Middle</t>
    <phoneticPr fontId="12" type="noConversion"/>
  </si>
  <si>
    <t xml:space="preserve">여기서, </t>
    <phoneticPr fontId="12" type="noConversion"/>
  </si>
  <si>
    <r>
      <t>δM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 xml:space="preserve"> : 확대 모멘트</t>
    </r>
    <phoneticPr fontId="12" type="noConversion"/>
  </si>
  <si>
    <r>
      <t>△M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 xml:space="preserve"> : 중앙부 수평변위에 의해 발생한 추가 모멘트</t>
    </r>
    <phoneticPr fontId="12" type="noConversion"/>
  </si>
  <si>
    <r>
      <t>△M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 xml:space="preserve"> = P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 xml:space="preserve"> × δ</t>
    </r>
    <phoneticPr fontId="12" type="noConversion"/>
  </si>
  <si>
    <t>δ   : 벽체 중앙부의 수평변위</t>
    <phoneticPr fontId="12" type="noConversion"/>
  </si>
  <si>
    <r>
      <t>P</t>
    </r>
    <r>
      <rPr>
        <b/>
        <vertAlign val="subscript"/>
        <sz val="9"/>
        <rFont val="맑은 고딕"/>
        <family val="3"/>
        <charset val="129"/>
      </rPr>
      <t>u</t>
    </r>
    <r>
      <rPr>
        <b/>
        <sz val="9"/>
        <rFont val="맑은 고딕"/>
        <family val="3"/>
        <charset val="129"/>
      </rPr>
      <t xml:space="preserve"> (kN)</t>
    </r>
    <phoneticPr fontId="12" type="noConversion"/>
  </si>
  <si>
    <t>δ(mm)</t>
    <phoneticPr fontId="12" type="noConversion"/>
  </si>
  <si>
    <r>
      <t>δM</t>
    </r>
    <r>
      <rPr>
        <b/>
        <vertAlign val="subscript"/>
        <sz val="9"/>
        <rFont val="맑은 고딕"/>
        <family val="3"/>
        <charset val="129"/>
      </rPr>
      <t>u</t>
    </r>
    <r>
      <rPr>
        <b/>
        <sz val="9"/>
        <rFont val="맑은 고딕"/>
        <family val="3"/>
        <charset val="129"/>
      </rPr>
      <t xml:space="preserve"> (kN·m)</t>
    </r>
    <phoneticPr fontId="12" type="noConversion"/>
  </si>
  <si>
    <t>&lt; 출력하지 않습니다.</t>
    <phoneticPr fontId="12" type="noConversion"/>
  </si>
  <si>
    <t>구   분</t>
    <phoneticPr fontId="12" type="noConversion"/>
  </si>
  <si>
    <r>
      <t>P</t>
    </r>
    <r>
      <rPr>
        <b/>
        <vertAlign val="subscript"/>
        <sz val="9"/>
        <rFont val="맑은 고딕"/>
        <family val="3"/>
        <charset val="129"/>
      </rPr>
      <t>u</t>
    </r>
    <r>
      <rPr>
        <b/>
        <sz val="9"/>
        <rFont val="맑은 고딕"/>
        <family val="3"/>
        <charset val="129"/>
      </rPr>
      <t xml:space="preserve"> (kN)</t>
    </r>
    <phoneticPr fontId="12" type="noConversion"/>
  </si>
  <si>
    <r>
      <t>V</t>
    </r>
    <r>
      <rPr>
        <b/>
        <vertAlign val="subscript"/>
        <sz val="9"/>
        <rFont val="맑은 고딕"/>
        <family val="3"/>
        <charset val="129"/>
      </rPr>
      <t>u</t>
    </r>
    <r>
      <rPr>
        <b/>
        <sz val="9"/>
        <rFont val="맑은 고딕"/>
        <family val="3"/>
        <charset val="129"/>
      </rPr>
      <t xml:space="preserve"> (kN)</t>
    </r>
    <phoneticPr fontId="12" type="noConversion"/>
  </si>
  <si>
    <t>비 고</t>
    <phoneticPr fontId="12" type="noConversion"/>
  </si>
  <si>
    <t>선</t>
    <phoneticPr fontId="12" type="noConversion"/>
  </si>
  <si>
    <t>=</t>
    <phoneticPr fontId="12" type="noConversion"/>
  </si>
  <si>
    <t xml:space="preserve">▶ </t>
    <phoneticPr fontId="12" type="noConversion"/>
  </si>
  <si>
    <t>:</t>
    <phoneticPr fontId="12" type="noConversion"/>
  </si>
  <si>
    <r>
      <t>E</t>
    </r>
    <r>
      <rPr>
        <vertAlign val="subscript"/>
        <sz val="9"/>
        <rFont val="맑은 고딕"/>
        <family val="3"/>
        <charset val="129"/>
      </rPr>
      <t>c</t>
    </r>
    <phoneticPr fontId="12" type="noConversion"/>
  </si>
  <si>
    <r>
      <t>V</t>
    </r>
    <r>
      <rPr>
        <vertAlign val="subscript"/>
        <sz val="9"/>
        <rFont val="맑은 고딕"/>
        <family val="3"/>
        <charset val="129"/>
      </rPr>
      <t>u</t>
    </r>
    <phoneticPr fontId="12" type="noConversion"/>
  </si>
  <si>
    <t>k</t>
    <phoneticPr fontId="12" type="noConversion"/>
  </si>
  <si>
    <t>3) 횡구속 골조일 경우의 확대모멘트계산</t>
    <phoneticPr fontId="12" type="noConversion"/>
  </si>
  <si>
    <t>ㆍ 세장비 검토</t>
    <phoneticPr fontId="12" type="noConversion"/>
  </si>
  <si>
    <t>회전반경</t>
    <phoneticPr fontId="12" type="noConversion"/>
  </si>
  <si>
    <r>
      <t>(kㆍl</t>
    </r>
    <r>
      <rPr>
        <b/>
        <vertAlign val="subscript"/>
        <sz val="9"/>
        <rFont val="맑은 고딕"/>
        <family val="3"/>
        <charset val="129"/>
      </rPr>
      <t>u</t>
    </r>
    <r>
      <rPr>
        <b/>
        <sz val="9"/>
        <rFont val="맑은 고딕"/>
        <family val="3"/>
        <charset val="129"/>
      </rPr>
      <t>) / r</t>
    </r>
    <phoneticPr fontId="12" type="noConversion"/>
  </si>
  <si>
    <r>
      <t>34-12(M</t>
    </r>
    <r>
      <rPr>
        <b/>
        <vertAlign val="subscript"/>
        <sz val="9"/>
        <rFont val="맑은 고딕"/>
        <family val="3"/>
        <charset val="129"/>
      </rPr>
      <t>1</t>
    </r>
    <r>
      <rPr>
        <b/>
        <sz val="9"/>
        <rFont val="맑은 고딕"/>
        <family val="3"/>
        <charset val="129"/>
      </rPr>
      <t>/M</t>
    </r>
    <r>
      <rPr>
        <b/>
        <vertAlign val="subscript"/>
        <sz val="9"/>
        <rFont val="맑은 고딕"/>
        <family val="3"/>
        <charset val="129"/>
      </rPr>
      <t>2</t>
    </r>
    <r>
      <rPr>
        <b/>
        <sz val="9"/>
        <rFont val="맑은 고딕"/>
        <family val="3"/>
        <charset val="129"/>
      </rPr>
      <t>)</t>
    </r>
    <phoneticPr fontId="12" type="noConversion"/>
  </si>
  <si>
    <t>판단</t>
    <phoneticPr fontId="12" type="noConversion"/>
  </si>
  <si>
    <t>1. Elem_7_i</t>
    <phoneticPr fontId="12" type="noConversion"/>
  </si>
  <si>
    <t>W_Element_Title</t>
    <phoneticPr fontId="12" type="noConversion"/>
  </si>
  <si>
    <t>1.1 설계 단면력</t>
    <phoneticPr fontId="12" type="noConversion"/>
  </si>
  <si>
    <t>W_1_DesignForce_Title</t>
    <phoneticPr fontId="12" type="noConversion"/>
  </si>
  <si>
    <t>A. I or J 일 경우</t>
    <phoneticPr fontId="12" type="noConversion"/>
  </si>
  <si>
    <t>W_1_1_ForceSummary_Title</t>
    <phoneticPr fontId="12" type="noConversion"/>
  </si>
  <si>
    <t>축 력 (kN)</t>
    <phoneticPr fontId="12" type="noConversion"/>
  </si>
  <si>
    <t>모멘트 (kNㆍm)</t>
    <phoneticPr fontId="12" type="noConversion"/>
  </si>
  <si>
    <t>V
(kN)</t>
    <phoneticPr fontId="12" type="noConversion"/>
  </si>
  <si>
    <t>δ
(㎜)</t>
    <phoneticPr fontId="12" type="noConversion"/>
  </si>
  <si>
    <t>W_1_1_ForceSummary_Head</t>
    <phoneticPr fontId="12" type="noConversion"/>
  </si>
  <si>
    <t>Top</t>
    <phoneticPr fontId="12" type="noConversion"/>
  </si>
  <si>
    <t>Bottom</t>
    <phoneticPr fontId="12" type="noConversion"/>
  </si>
  <si>
    <t>Sway</t>
    <phoneticPr fontId="12" type="noConversion"/>
  </si>
  <si>
    <t>Non Sway</t>
    <phoneticPr fontId="12" type="noConversion"/>
  </si>
  <si>
    <t>W_1_1_ForceSummary_Body</t>
    <phoneticPr fontId="12" type="noConversion"/>
  </si>
  <si>
    <t>W_1_1_ForceSummary_End</t>
    <phoneticPr fontId="12" type="noConversion"/>
  </si>
  <si>
    <t>W_1_2_CalcMagnifiedMoment_Title</t>
    <phoneticPr fontId="12" type="noConversion"/>
  </si>
  <si>
    <t>1) 횡구속여부판단</t>
    <phoneticPr fontId="12" type="noConversion"/>
  </si>
  <si>
    <t>W_1_2_1_StabilityCheck_Head</t>
    <phoneticPr fontId="12" type="noConversion"/>
  </si>
  <si>
    <t>Q &gt; 0.05</t>
    <phoneticPr fontId="12" type="noConversion"/>
  </si>
  <si>
    <t xml:space="preserve">비횡구속 골조물, </t>
    <phoneticPr fontId="12" type="noConversion"/>
  </si>
  <si>
    <t>Q ≤ 0.05</t>
    <phoneticPr fontId="12" type="noConversion"/>
  </si>
  <si>
    <t>횡구속 골조물</t>
    <phoneticPr fontId="12" type="noConversion"/>
  </si>
  <si>
    <r>
      <t>∑P</t>
    </r>
    <r>
      <rPr>
        <vertAlign val="subscript"/>
        <sz val="9"/>
        <rFont val="맑은 고딕"/>
        <family val="3"/>
        <charset val="129"/>
      </rPr>
      <t>u</t>
    </r>
    <phoneticPr fontId="12" type="noConversion"/>
  </si>
  <si>
    <t>층전체 수직하중</t>
    <phoneticPr fontId="12" type="noConversion"/>
  </si>
  <si>
    <t>(kN)</t>
    <phoneticPr fontId="12" type="noConversion"/>
  </si>
  <si>
    <t>전체 층전단력</t>
    <phoneticPr fontId="12" type="noConversion"/>
  </si>
  <si>
    <r>
      <t>Δ</t>
    </r>
    <r>
      <rPr>
        <vertAlign val="subscript"/>
        <sz val="9"/>
        <rFont val="맑은 고딕"/>
        <family val="3"/>
        <charset val="129"/>
      </rPr>
      <t>0</t>
    </r>
    <phoneticPr fontId="12" type="noConversion"/>
  </si>
  <si>
    <t>층상단 상대변위</t>
    <phoneticPr fontId="12" type="noConversion"/>
  </si>
  <si>
    <t>(mm)</t>
    <phoneticPr fontId="12" type="noConversion"/>
  </si>
  <si>
    <r>
      <t>l</t>
    </r>
    <r>
      <rPr>
        <vertAlign val="subscript"/>
        <sz val="9"/>
        <rFont val="맑은 고딕"/>
        <family val="3"/>
        <charset val="129"/>
      </rPr>
      <t>c</t>
    </r>
    <phoneticPr fontId="12" type="noConversion"/>
  </si>
  <si>
    <t>기둥길이</t>
    <phoneticPr fontId="12" type="noConversion"/>
  </si>
  <si>
    <r>
      <t>∑P</t>
    </r>
    <r>
      <rPr>
        <b/>
        <vertAlign val="subscript"/>
        <sz val="9"/>
        <rFont val="맑은 고딕"/>
        <family val="3"/>
        <charset val="129"/>
      </rPr>
      <t>u</t>
    </r>
    <phoneticPr fontId="12" type="noConversion"/>
  </si>
  <si>
    <t>Δ</t>
    <phoneticPr fontId="12" type="noConversion"/>
  </si>
  <si>
    <t>Q</t>
    <phoneticPr fontId="12" type="noConversion"/>
  </si>
  <si>
    <t>판 단</t>
    <phoneticPr fontId="12" type="noConversion"/>
  </si>
  <si>
    <t>W_1_2_1_StabilityCheck_Body</t>
    <phoneticPr fontId="12" type="noConversion"/>
  </si>
  <si>
    <t>W_1_2_1_StabilityCheck_End</t>
    <phoneticPr fontId="12" type="noConversion"/>
  </si>
  <si>
    <t>1) 횡구속여부 판단</t>
    <phoneticPr fontId="12" type="noConversion"/>
  </si>
  <si>
    <t>사용자 정의</t>
    <phoneticPr fontId="12" type="noConversion"/>
  </si>
  <si>
    <t>-</t>
    <phoneticPr fontId="12" type="noConversion"/>
  </si>
  <si>
    <t>W_1_2_1_StabilityCheck_User</t>
    <phoneticPr fontId="12" type="noConversion"/>
  </si>
  <si>
    <t>2) 임계하중 산정</t>
    <phoneticPr fontId="12" type="noConversion"/>
  </si>
  <si>
    <t>W_1_2_2_CriticalLoad_Head</t>
    <phoneticPr fontId="12" type="noConversion"/>
  </si>
  <si>
    <r>
      <t>β</t>
    </r>
    <r>
      <rPr>
        <vertAlign val="subscript"/>
        <sz val="9"/>
        <rFont val="맑은 고딕"/>
        <family val="3"/>
        <charset val="129"/>
      </rPr>
      <t>d</t>
    </r>
    <phoneticPr fontId="12" type="noConversion"/>
  </si>
  <si>
    <t>고정하중 계수축력/전체 계수축력, 최대계수 지속전단력/전체계수전단력</t>
    <phoneticPr fontId="12" type="noConversion"/>
  </si>
  <si>
    <t>EI</t>
    <phoneticPr fontId="12" type="noConversion"/>
  </si>
  <si>
    <t>휨강성</t>
    <phoneticPr fontId="12" type="noConversion"/>
  </si>
  <si>
    <t>유효좌굴길이계수</t>
    <phoneticPr fontId="12" type="noConversion"/>
  </si>
  <si>
    <t>I</t>
    <phoneticPr fontId="12" type="noConversion"/>
  </si>
  <si>
    <t>단면2차모멘트</t>
    <phoneticPr fontId="12" type="noConversion"/>
  </si>
  <si>
    <r>
      <t>l</t>
    </r>
    <r>
      <rPr>
        <vertAlign val="subscript"/>
        <sz val="9"/>
        <rFont val="맑은 고딕"/>
        <family val="3"/>
        <charset val="129"/>
      </rPr>
      <t>u</t>
    </r>
    <phoneticPr fontId="12" type="noConversion"/>
  </si>
  <si>
    <t>비지지길이</t>
    <phoneticPr fontId="12" type="noConversion"/>
  </si>
  <si>
    <r>
      <t>β</t>
    </r>
    <r>
      <rPr>
        <b/>
        <vertAlign val="subscript"/>
        <sz val="9"/>
        <rFont val="맑은 고딕"/>
        <family val="3"/>
        <charset val="129"/>
      </rPr>
      <t>d</t>
    </r>
    <phoneticPr fontId="12" type="noConversion"/>
  </si>
  <si>
    <t>EI(kN·㎡)</t>
    <phoneticPr fontId="12" type="noConversion"/>
  </si>
  <si>
    <r>
      <t>P</t>
    </r>
    <r>
      <rPr>
        <b/>
        <vertAlign val="subscript"/>
        <sz val="9"/>
        <rFont val="맑은 고딕"/>
        <family val="3"/>
        <charset val="129"/>
      </rPr>
      <t>c</t>
    </r>
    <r>
      <rPr>
        <b/>
        <sz val="9"/>
        <rFont val="맑은 고딕"/>
        <family val="3"/>
        <charset val="129"/>
      </rPr>
      <t xml:space="preserve"> (kN)</t>
    </r>
    <phoneticPr fontId="12" type="noConversion"/>
  </si>
  <si>
    <t>W_1_2_2_CriticalLoad_Body</t>
    <phoneticPr fontId="12" type="noConversion"/>
  </si>
  <si>
    <t>W_1_2_2_CriticalLoad_End</t>
    <phoneticPr fontId="12" type="noConversion"/>
  </si>
  <si>
    <t>W_1_2_3_CalcMagnifiedMoment_NonSway_Title</t>
    <phoneticPr fontId="12" type="noConversion"/>
  </si>
  <si>
    <t>W_1_2_3_SlenderRatio_NonSway_Head</t>
    <phoneticPr fontId="12" type="noConversion"/>
  </si>
  <si>
    <t>W_1_2_3_SlenderRatio_NonSway_Body</t>
    <phoneticPr fontId="12" type="noConversion"/>
  </si>
  <si>
    <t>W_1_2_3_SlenderRatio_NonSway_End</t>
    <phoneticPr fontId="12" type="noConversion"/>
  </si>
  <si>
    <t>ㆍ 확대모멘트</t>
    <phoneticPr fontId="12" type="noConversion"/>
  </si>
  <si>
    <t>W_1_2_3_MagnifiedMoment_NonSway_Head</t>
    <phoneticPr fontId="12" type="noConversion"/>
  </si>
  <si>
    <r>
      <t>M</t>
    </r>
    <r>
      <rPr>
        <vertAlign val="subscript"/>
        <sz val="9"/>
        <rFont val="맑은 고딕"/>
        <family val="3"/>
        <charset val="129"/>
      </rPr>
      <t>c</t>
    </r>
    <phoneticPr fontId="12" type="noConversion"/>
  </si>
  <si>
    <r>
      <t>δ</t>
    </r>
    <r>
      <rPr>
        <vertAlign val="subscript"/>
        <sz val="9"/>
        <rFont val="맑은 고딕"/>
        <family val="3"/>
        <charset val="129"/>
      </rPr>
      <t>ns</t>
    </r>
    <r>
      <rPr>
        <sz val="9"/>
        <rFont val="맑은 고딕"/>
        <family val="3"/>
        <charset val="129"/>
      </rPr>
      <t>ㆍM</t>
    </r>
    <r>
      <rPr>
        <vertAlign val="subscript"/>
        <sz val="9"/>
        <rFont val="맑은 고딕"/>
        <family val="3"/>
        <charset val="129"/>
      </rPr>
      <t>2</t>
    </r>
    <phoneticPr fontId="12" type="noConversion"/>
  </si>
  <si>
    <r>
      <t>기둥 양단 사이에 횡하중이 있는 경우, C</t>
    </r>
    <r>
      <rPr>
        <vertAlign val="subscript"/>
        <sz val="9"/>
        <rFont val="맑은 고딕"/>
        <family val="3"/>
        <charset val="129"/>
      </rPr>
      <t>m</t>
    </r>
    <r>
      <rPr>
        <sz val="9"/>
        <rFont val="맑은 고딕"/>
        <family val="3"/>
        <charset val="129"/>
      </rPr>
      <t xml:space="preserve"> = 1.0</t>
    </r>
    <phoneticPr fontId="12" type="noConversion"/>
  </si>
  <si>
    <r>
      <t>M</t>
    </r>
    <r>
      <rPr>
        <vertAlign val="subscript"/>
        <sz val="9"/>
        <rFont val="맑은 고딕"/>
        <family val="3"/>
        <charset val="129"/>
      </rPr>
      <t>2min</t>
    </r>
    <phoneticPr fontId="12" type="noConversion"/>
  </si>
  <si>
    <r>
      <t>P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>ㆍe</t>
    </r>
    <r>
      <rPr>
        <vertAlign val="subscript"/>
        <sz val="9"/>
        <rFont val="맑은 고딕"/>
        <family val="3"/>
        <charset val="129"/>
      </rPr>
      <t>min</t>
    </r>
    <r>
      <rPr>
        <sz val="9"/>
        <rFont val="맑은 고딕"/>
        <family val="3"/>
        <charset val="129"/>
      </rPr>
      <t xml:space="preserve"> 이상이어야 함</t>
    </r>
    <phoneticPr fontId="12" type="noConversion"/>
  </si>
  <si>
    <r>
      <t>e</t>
    </r>
    <r>
      <rPr>
        <vertAlign val="subscript"/>
        <sz val="9"/>
        <rFont val="맑은 고딕"/>
        <family val="3"/>
        <charset val="129"/>
      </rPr>
      <t>min</t>
    </r>
    <phoneticPr fontId="12" type="noConversion"/>
  </si>
  <si>
    <t>15 + 0.03ㆍh (㎜)</t>
    <phoneticPr fontId="12" type="noConversion"/>
  </si>
  <si>
    <t>구 분</t>
    <phoneticPr fontId="12" type="noConversion"/>
  </si>
  <si>
    <r>
      <t>C</t>
    </r>
    <r>
      <rPr>
        <b/>
        <vertAlign val="subscript"/>
        <sz val="9"/>
        <rFont val="맑은 고딕"/>
        <family val="3"/>
        <charset val="129"/>
      </rPr>
      <t>m</t>
    </r>
    <phoneticPr fontId="12" type="noConversion"/>
  </si>
  <si>
    <t>δ</t>
    <phoneticPr fontId="12" type="noConversion"/>
  </si>
  <si>
    <r>
      <t>M</t>
    </r>
    <r>
      <rPr>
        <b/>
        <vertAlign val="subscript"/>
        <sz val="9"/>
        <rFont val="맑은 고딕"/>
        <family val="3"/>
        <charset val="129"/>
      </rPr>
      <t xml:space="preserve">u </t>
    </r>
    <r>
      <rPr>
        <b/>
        <sz val="9"/>
        <rFont val="맑은 고딕"/>
        <family val="3"/>
        <charset val="129"/>
      </rPr>
      <t>(kN·m)</t>
    </r>
    <phoneticPr fontId="12" type="noConversion"/>
  </si>
  <si>
    <r>
      <t>M</t>
    </r>
    <r>
      <rPr>
        <b/>
        <vertAlign val="subscript"/>
        <sz val="9"/>
        <rFont val="맑은 고딕"/>
        <family val="3"/>
        <charset val="129"/>
      </rPr>
      <t>u</t>
    </r>
    <phoneticPr fontId="12" type="noConversion"/>
  </si>
  <si>
    <r>
      <t>M</t>
    </r>
    <r>
      <rPr>
        <b/>
        <vertAlign val="subscript"/>
        <sz val="9"/>
        <rFont val="맑은 고딕"/>
        <family val="3"/>
        <charset val="129"/>
      </rPr>
      <t>2min</t>
    </r>
    <phoneticPr fontId="12" type="noConversion"/>
  </si>
  <si>
    <t>W_1_2_3_MagnifiedMoment_NonSway_Body</t>
    <phoneticPr fontId="12" type="noConversion"/>
  </si>
  <si>
    <t>W_1_2_3_MagnifiedMoment_NonSway_End</t>
    <phoneticPr fontId="12" type="noConversion"/>
  </si>
  <si>
    <t>W_1_2_3_MagnifiedMoment_NonSway_Head_Rail</t>
    <phoneticPr fontId="12" type="noConversion"/>
  </si>
  <si>
    <t>W_1_2_3_MagnifiedMoment_NonSway_Body_Rail</t>
    <phoneticPr fontId="12" type="noConversion"/>
  </si>
  <si>
    <t>W_1_2_3_MagnifiedMoment_NonSway_End_Rail</t>
    <phoneticPr fontId="12" type="noConversion"/>
  </si>
  <si>
    <t>3) 비횡구속 골조일 경우의 확대모멘트 계산</t>
    <phoneticPr fontId="12" type="noConversion"/>
  </si>
  <si>
    <t>W_1_2_3_CalcMagnifiedMoment_Sway_Title</t>
    <phoneticPr fontId="12" type="noConversion"/>
  </si>
  <si>
    <t>W_1_2_3_SlenderRatio_Sway_Head</t>
    <phoneticPr fontId="12" type="noConversion"/>
  </si>
  <si>
    <t>한계세장비</t>
    <phoneticPr fontId="12" type="noConversion"/>
  </si>
  <si>
    <t>W_1_2_3_SlenderRatio_Sway_Body</t>
    <phoneticPr fontId="12" type="noConversion"/>
  </si>
  <si>
    <t>W_1_2_3_SlenderRatio_Sway_End</t>
    <phoneticPr fontId="12" type="noConversion"/>
  </si>
  <si>
    <t>ㆍ 확대모멘트 계수 산정</t>
    <phoneticPr fontId="12" type="noConversion"/>
  </si>
  <si>
    <t>W_1_2_3_MagnifiedMomentFactor_Sway_Head</t>
    <phoneticPr fontId="12" type="noConversion"/>
  </si>
  <si>
    <t xml:space="preserve">여기서, </t>
    <phoneticPr fontId="12" type="noConversion"/>
  </si>
  <si>
    <r>
      <t>Q &lt; 0.6, δ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 xml:space="preserve"> &lt; 2.5</t>
    </r>
    <phoneticPr fontId="12" type="noConversion"/>
  </si>
  <si>
    <r>
      <t>δ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 xml:space="preserve"> &gt; 1.5 이면, </t>
    </r>
    <phoneticPr fontId="12" type="noConversion"/>
  </si>
  <si>
    <t>층계수 연직축력의 합</t>
    <phoneticPr fontId="12" type="noConversion"/>
  </si>
  <si>
    <r>
      <t>∑P</t>
    </r>
    <r>
      <rPr>
        <vertAlign val="subscript"/>
        <sz val="9"/>
        <rFont val="맑은 고딕"/>
        <family val="3"/>
        <charset val="129"/>
      </rPr>
      <t>c</t>
    </r>
    <phoneticPr fontId="12" type="noConversion"/>
  </si>
  <si>
    <t>최대 장기지속 계수축력 / 전체계수축력</t>
    <phoneticPr fontId="12" type="noConversion"/>
  </si>
  <si>
    <r>
      <t>∑P</t>
    </r>
    <r>
      <rPr>
        <b/>
        <vertAlign val="subscript"/>
        <sz val="9"/>
        <rFont val="맑은 고딕"/>
        <family val="3"/>
        <charset val="129"/>
      </rPr>
      <t xml:space="preserve">u </t>
    </r>
    <r>
      <rPr>
        <b/>
        <sz val="9"/>
        <rFont val="맑은 고딕"/>
        <family val="3"/>
        <charset val="129"/>
      </rPr>
      <t>(kN)</t>
    </r>
    <phoneticPr fontId="12" type="noConversion"/>
  </si>
  <si>
    <r>
      <t>∑P</t>
    </r>
    <r>
      <rPr>
        <b/>
        <vertAlign val="subscript"/>
        <sz val="9"/>
        <rFont val="맑은 고딕"/>
        <family val="3"/>
        <charset val="129"/>
      </rPr>
      <t xml:space="preserve">c </t>
    </r>
    <r>
      <rPr>
        <b/>
        <sz val="9"/>
        <rFont val="맑은 고딕"/>
        <family val="3"/>
        <charset val="129"/>
      </rPr>
      <t>(kN)</t>
    </r>
    <phoneticPr fontId="12" type="noConversion"/>
  </si>
  <si>
    <r>
      <t>δ</t>
    </r>
    <r>
      <rPr>
        <b/>
        <vertAlign val="subscript"/>
        <sz val="9"/>
        <rFont val="맑은 고딕"/>
        <family val="3"/>
        <charset val="129"/>
      </rPr>
      <t>s</t>
    </r>
    <phoneticPr fontId="12" type="noConversion"/>
  </si>
  <si>
    <t>W_1_2_3_MagnifiedMomentFactor_Sway_Body</t>
    <phoneticPr fontId="12" type="noConversion"/>
  </si>
  <si>
    <t>W_1_2_3_MagnifiedMomentFactor_Sway_End</t>
    <phoneticPr fontId="12" type="noConversion"/>
  </si>
  <si>
    <t>W_1_2_3_MagnifiedMomentFactor_Sway_Head_Rail</t>
    <phoneticPr fontId="12" type="noConversion"/>
  </si>
  <si>
    <t>W_1_2_3_MagnifiedMomentFactor_Sway_Body_Rail</t>
    <phoneticPr fontId="12" type="noConversion"/>
  </si>
  <si>
    <t>W_1_2_3_MagnifiedMomentFactor_Sway_End_Rail</t>
    <phoneticPr fontId="12" type="noConversion"/>
  </si>
  <si>
    <r>
      <t>M</t>
    </r>
    <r>
      <rPr>
        <vertAlign val="subscript"/>
        <sz val="9"/>
        <rFont val="맑은 고딕"/>
        <family val="3"/>
        <charset val="129"/>
      </rPr>
      <t>2</t>
    </r>
    <phoneticPr fontId="12" type="noConversion"/>
  </si>
  <si>
    <r>
      <t>M</t>
    </r>
    <r>
      <rPr>
        <vertAlign val="subscript"/>
        <sz val="9"/>
        <rFont val="맑은 고딕"/>
        <family val="3"/>
        <charset val="129"/>
      </rPr>
      <t xml:space="preserve">2ns </t>
    </r>
    <r>
      <rPr>
        <sz val="9"/>
        <rFont val="맑은 고딕"/>
        <family val="3"/>
        <charset val="129"/>
      </rPr>
      <t>+ δ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>ㆍM</t>
    </r>
    <r>
      <rPr>
        <vertAlign val="subscript"/>
        <sz val="9"/>
        <rFont val="맑은 고딕"/>
        <family val="3"/>
        <charset val="129"/>
      </rPr>
      <t>2s</t>
    </r>
    <phoneticPr fontId="12" type="noConversion"/>
  </si>
  <si>
    <r>
      <t>M</t>
    </r>
    <r>
      <rPr>
        <b/>
        <vertAlign val="subscript"/>
        <sz val="9"/>
        <rFont val="맑은 고딕"/>
        <family val="3"/>
        <charset val="129"/>
      </rPr>
      <t xml:space="preserve">2 </t>
    </r>
    <r>
      <rPr>
        <b/>
        <sz val="9"/>
        <rFont val="맑은 고딕"/>
        <family val="3"/>
        <charset val="129"/>
      </rPr>
      <t>(kN·m)</t>
    </r>
    <phoneticPr fontId="12" type="noConversion"/>
  </si>
  <si>
    <t>검토</t>
    <phoneticPr fontId="12" type="noConversion"/>
  </si>
  <si>
    <r>
      <t>P</t>
    </r>
    <r>
      <rPr>
        <b/>
        <vertAlign val="subscript"/>
        <sz val="9"/>
        <rFont val="맑은 고딕"/>
        <family val="3"/>
        <charset val="129"/>
      </rPr>
      <t xml:space="preserve">u </t>
    </r>
    <r>
      <rPr>
        <b/>
        <sz val="9"/>
        <rFont val="맑은 고딕"/>
        <family val="3"/>
        <charset val="129"/>
      </rPr>
      <t>(kN)</t>
    </r>
    <phoneticPr fontId="12" type="noConversion"/>
  </si>
  <si>
    <r>
      <t>M</t>
    </r>
    <r>
      <rPr>
        <b/>
        <vertAlign val="subscript"/>
        <sz val="9"/>
        <rFont val="맑은 고딕"/>
        <family val="3"/>
        <charset val="129"/>
      </rPr>
      <t xml:space="preserve">c </t>
    </r>
    <r>
      <rPr>
        <b/>
        <sz val="9"/>
        <rFont val="맑은 고딕"/>
        <family val="3"/>
        <charset val="129"/>
      </rPr>
      <t>(kN·m)</t>
    </r>
    <phoneticPr fontId="12" type="noConversion"/>
  </si>
  <si>
    <t>W_1_2_3_MagnifiedMoment_Sway_Body</t>
    <phoneticPr fontId="12" type="noConversion"/>
  </si>
  <si>
    <t>W_1_2_3_MagnifiedMoment_Sway_End</t>
    <phoneticPr fontId="12" type="noConversion"/>
  </si>
  <si>
    <t>W_1_2_3_MagnifiedMoment_Sway_Head_Rail</t>
    <phoneticPr fontId="12" type="noConversion"/>
  </si>
  <si>
    <t>W_1_2_3_MagnifiedMoment_Sway_Body_Rail</t>
    <phoneticPr fontId="12" type="noConversion"/>
  </si>
  <si>
    <t>W_1_2_3_MagnifiedMoment_Sway_End_Rail</t>
    <phoneticPr fontId="12" type="noConversion"/>
  </si>
  <si>
    <t>설계 단면력</t>
    <phoneticPr fontId="12" type="noConversion"/>
  </si>
  <si>
    <t>W_1_3_Summary_Title</t>
    <phoneticPr fontId="12" type="noConversion"/>
  </si>
  <si>
    <r>
      <t>△M</t>
    </r>
    <r>
      <rPr>
        <b/>
        <vertAlign val="subscript"/>
        <sz val="9"/>
        <rFont val="맑은 고딕"/>
        <family val="3"/>
        <charset val="129"/>
      </rPr>
      <t>u</t>
    </r>
    <r>
      <rPr>
        <b/>
        <sz val="9"/>
        <rFont val="맑은 고딕"/>
        <family val="3"/>
        <charset val="129"/>
      </rPr>
      <t xml:space="preserve"> (kN·m)</t>
    </r>
    <phoneticPr fontId="12" type="noConversion"/>
  </si>
  <si>
    <r>
      <t>M</t>
    </r>
    <r>
      <rPr>
        <b/>
        <vertAlign val="subscript"/>
        <sz val="9"/>
        <rFont val="맑은 고딕"/>
        <family val="3"/>
        <charset val="129"/>
      </rPr>
      <t>u</t>
    </r>
    <r>
      <rPr>
        <b/>
        <sz val="9"/>
        <rFont val="맑은 고딕"/>
        <family val="3"/>
        <charset val="129"/>
      </rPr>
      <t xml:space="preserve"> (kN·m)</t>
    </r>
    <phoneticPr fontId="12" type="noConversion"/>
  </si>
  <si>
    <r>
      <t>δM</t>
    </r>
    <r>
      <rPr>
        <b/>
        <vertAlign val="subscript"/>
        <sz val="9"/>
        <rFont val="맑은 고딕"/>
        <family val="3"/>
        <charset val="129"/>
      </rPr>
      <t>u</t>
    </r>
    <r>
      <rPr>
        <b/>
        <sz val="9"/>
        <rFont val="맑은 고딕"/>
        <family val="3"/>
        <charset val="129"/>
      </rPr>
      <t xml:space="preserve"> (kN·m)</t>
    </r>
    <phoneticPr fontId="12" type="noConversion"/>
  </si>
  <si>
    <t>W_1_2_CalcMagnifiedMoment_Body_Middle</t>
    <phoneticPr fontId="12" type="noConversion"/>
  </si>
  <si>
    <t>W_1_2_CalcMagnifiedMoment_End_Middle</t>
    <phoneticPr fontId="12" type="noConversion"/>
  </si>
  <si>
    <t>2. 단주 선택시</t>
    <phoneticPr fontId="12" type="noConversion"/>
  </si>
  <si>
    <t>1. Elem_8_i</t>
    <phoneticPr fontId="12" type="noConversion"/>
  </si>
  <si>
    <t>W_Element_Title</t>
    <phoneticPr fontId="12" type="noConversion"/>
  </si>
  <si>
    <t>1.1 설계 단면력</t>
    <phoneticPr fontId="12" type="noConversion"/>
  </si>
  <si>
    <t>W_1_DesignForce_Title</t>
    <phoneticPr fontId="12" type="noConversion"/>
  </si>
  <si>
    <r>
      <t>M</t>
    </r>
    <r>
      <rPr>
        <b/>
        <vertAlign val="subscript"/>
        <sz val="9"/>
        <rFont val="맑은 고딕"/>
        <family val="3"/>
        <charset val="129"/>
      </rPr>
      <t>s</t>
    </r>
    <r>
      <rPr>
        <b/>
        <sz val="9"/>
        <rFont val="맑은 고딕"/>
        <family val="3"/>
        <charset val="129"/>
      </rPr>
      <t xml:space="preserve"> (kN·m)</t>
    </r>
    <phoneticPr fontId="12" type="noConversion"/>
  </si>
  <si>
    <r>
      <t>V</t>
    </r>
    <r>
      <rPr>
        <b/>
        <vertAlign val="subscript"/>
        <sz val="9"/>
        <rFont val="맑은 고딕"/>
        <family val="3"/>
        <charset val="129"/>
      </rPr>
      <t>u</t>
    </r>
    <r>
      <rPr>
        <b/>
        <sz val="9"/>
        <rFont val="맑은 고딕"/>
        <family val="3"/>
        <charset val="129"/>
      </rPr>
      <t xml:space="preserve"> (kN)</t>
    </r>
    <phoneticPr fontId="12" type="noConversion"/>
  </si>
  <si>
    <t>비 고</t>
    <phoneticPr fontId="12" type="noConversion"/>
  </si>
  <si>
    <t>W_1_Summary_Head_ShortCol</t>
    <phoneticPr fontId="12" type="noConversion"/>
  </si>
  <si>
    <t>W_1_Summary_Body_ShortCol</t>
    <phoneticPr fontId="12" type="noConversion"/>
  </si>
  <si>
    <t>W_1_Summary_End_ShortCol</t>
    <phoneticPr fontId="12" type="noConversion"/>
  </si>
  <si>
    <t>벽체단면 설계조건</t>
    <phoneticPr fontId="12" type="noConversion"/>
  </si>
  <si>
    <t>1.2 벽체단면 설계조건</t>
    <phoneticPr fontId="12" type="noConversion"/>
  </si>
  <si>
    <t>W_2_DesignCondition_Title</t>
    <phoneticPr fontId="12" type="noConversion"/>
  </si>
  <si>
    <t>1) 설계조건</t>
    <phoneticPr fontId="12" type="noConversion"/>
  </si>
  <si>
    <t>헌치가 "0"이거나 M단</t>
    <phoneticPr fontId="12" type="noConversion"/>
  </si>
  <si>
    <t>설계기준강도</t>
    <phoneticPr fontId="12" type="noConversion"/>
  </si>
  <si>
    <r>
      <t xml:space="preserve"> f</t>
    </r>
    <r>
      <rPr>
        <vertAlign val="subscript"/>
        <sz val="9"/>
        <rFont val="맑은 고딕"/>
        <family val="3"/>
        <charset val="129"/>
      </rPr>
      <t>ck</t>
    </r>
    <phoneticPr fontId="12" type="noConversion"/>
  </si>
  <si>
    <t>부재폭 (단위폭)</t>
    <phoneticPr fontId="12" type="noConversion"/>
  </si>
  <si>
    <t>B</t>
    <phoneticPr fontId="12" type="noConversion"/>
  </si>
  <si>
    <t>선</t>
    <phoneticPr fontId="12" type="noConversion"/>
  </si>
  <si>
    <t>W_2_1_DesignCondition_Table</t>
    <phoneticPr fontId="12" type="noConversion"/>
  </si>
  <si>
    <t>인장철근항복강도</t>
    <phoneticPr fontId="12" type="noConversion"/>
  </si>
  <si>
    <r>
      <t xml:space="preserve"> f</t>
    </r>
    <r>
      <rPr>
        <vertAlign val="subscript"/>
        <sz val="9"/>
        <rFont val="맑은 고딕"/>
        <family val="3"/>
        <charset val="129"/>
      </rPr>
      <t>y</t>
    </r>
    <phoneticPr fontId="12" type="noConversion"/>
  </si>
  <si>
    <t>부재의 총두께</t>
    <phoneticPr fontId="12" type="noConversion"/>
  </si>
  <si>
    <t>H</t>
    <phoneticPr fontId="12" type="noConversion"/>
  </si>
  <si>
    <t>=</t>
    <phoneticPr fontId="12" type="noConversion"/>
  </si>
  <si>
    <t>택</t>
    <phoneticPr fontId="12" type="noConversion"/>
  </si>
  <si>
    <t>전단철근항복강도</t>
    <phoneticPr fontId="12" type="noConversion"/>
  </si>
  <si>
    <r>
      <t xml:space="preserve"> f</t>
    </r>
    <r>
      <rPr>
        <vertAlign val="subscript"/>
        <sz val="9"/>
        <rFont val="맑은 고딕"/>
        <family val="3"/>
        <charset val="129"/>
      </rPr>
      <t>yt</t>
    </r>
    <phoneticPr fontId="12" type="noConversion"/>
  </si>
  <si>
    <t>헌치가 "0"이 아닌 I,J단</t>
    <phoneticPr fontId="12" type="noConversion"/>
  </si>
  <si>
    <t>W_2_1_DesignCondition_Table_Hunch</t>
    <phoneticPr fontId="12" type="noConversion"/>
  </si>
  <si>
    <t>헌치</t>
    <phoneticPr fontId="12" type="noConversion"/>
  </si>
  <si>
    <t>h</t>
    <phoneticPr fontId="12" type="noConversion"/>
  </si>
  <si>
    <t>환산 총두께</t>
    <phoneticPr fontId="12" type="noConversion"/>
  </si>
  <si>
    <t>H'</t>
    <phoneticPr fontId="12" type="noConversion"/>
  </si>
  <si>
    <t>W_2_1_UsedRebar_Head</t>
    <phoneticPr fontId="12" type="noConversion"/>
  </si>
  <si>
    <r>
      <t>배면 철근 (A</t>
    </r>
    <r>
      <rPr>
        <vertAlign val="subscript"/>
        <sz val="9"/>
        <rFont val="맑은 고딕"/>
        <family val="3"/>
        <charset val="129"/>
      </rPr>
      <t>sb</t>
    </r>
    <r>
      <rPr>
        <sz val="9"/>
        <rFont val="맑은 고딕"/>
        <family val="3"/>
        <charset val="129"/>
      </rPr>
      <t>) =</t>
    </r>
    <phoneticPr fontId="12" type="noConversion"/>
  </si>
  <si>
    <t>W_2_1_UsedRebar_TensTotal</t>
    <phoneticPr fontId="12" type="noConversion"/>
  </si>
  <si>
    <t>1 단 :</t>
    <phoneticPr fontId="12" type="noConversion"/>
  </si>
  <si>
    <t>W_2_1_UsedRebar_TensDetail</t>
    <phoneticPr fontId="12" type="noConversion"/>
  </si>
  <si>
    <r>
      <t>전면 철근 (A</t>
    </r>
    <r>
      <rPr>
        <vertAlign val="subscript"/>
        <sz val="9"/>
        <rFont val="맑은 고딕"/>
        <family val="3"/>
        <charset val="129"/>
      </rPr>
      <t>sf</t>
    </r>
    <r>
      <rPr>
        <sz val="9"/>
        <rFont val="맑은 고딕"/>
        <family val="3"/>
        <charset val="129"/>
      </rPr>
      <t>) =</t>
    </r>
    <phoneticPr fontId="12" type="noConversion"/>
  </si>
  <si>
    <t>W_2_1_UsedRebar_CompTotal</t>
    <phoneticPr fontId="12" type="noConversion"/>
  </si>
  <si>
    <t>W_2_1_UsedRebar_CompDetail</t>
    <phoneticPr fontId="12" type="noConversion"/>
  </si>
  <si>
    <t>최대 철근비를 검토하지 않는 경우</t>
    <phoneticPr fontId="12" type="noConversion"/>
  </si>
  <si>
    <t>2) 최소 수직철근비 검토</t>
    <phoneticPr fontId="12" type="noConversion"/>
  </si>
  <si>
    <t>W_2_2_RebarRatio_MinMax_Head</t>
    <phoneticPr fontId="12" type="noConversion"/>
  </si>
  <si>
    <r>
      <t>ρ</t>
    </r>
    <r>
      <rPr>
        <vertAlign val="subscript"/>
        <sz val="9"/>
        <rFont val="맑은 고딕"/>
        <family val="3"/>
        <charset val="129"/>
      </rPr>
      <t xml:space="preserve">min </t>
    </r>
    <r>
      <rPr>
        <sz val="9"/>
        <rFont val="맑은 고딕"/>
        <family val="3"/>
        <charset val="129"/>
      </rPr>
      <t xml:space="preserve"> =</t>
    </r>
    <phoneticPr fontId="12" type="noConversion"/>
  </si>
  <si>
    <t>≤</t>
    <phoneticPr fontId="12" type="noConversion"/>
  </si>
  <si>
    <r>
      <t>ρ</t>
    </r>
    <r>
      <rPr>
        <vertAlign val="subscript"/>
        <sz val="9"/>
        <rFont val="맑은 고딕"/>
        <family val="3"/>
        <charset val="129"/>
      </rPr>
      <t xml:space="preserve">use </t>
    </r>
    <r>
      <rPr>
        <sz val="9"/>
        <rFont val="맑은 고딕"/>
        <family val="3"/>
        <charset val="129"/>
      </rPr>
      <t xml:space="preserve"> =</t>
    </r>
    <phoneticPr fontId="12" type="noConversion"/>
  </si>
  <si>
    <t>W_2_2_RebarRatio_MinMax_Check01</t>
    <phoneticPr fontId="12" type="noConversion"/>
  </si>
  <si>
    <t>&gt;</t>
    <phoneticPr fontId="12" type="noConversion"/>
  </si>
  <si>
    <t>W_2_2_RebarRatio_MinMax_Check02</t>
    <phoneticPr fontId="12" type="noConversion"/>
  </si>
  <si>
    <t>최대 철근비 검토인 경우</t>
    <phoneticPr fontId="12" type="noConversion"/>
  </si>
  <si>
    <t>2) 수직철근비 검토</t>
    <phoneticPr fontId="12" type="noConversion"/>
  </si>
  <si>
    <t>W_2_2_RebarRatio_Min_Head</t>
    <phoneticPr fontId="12" type="noConversion"/>
  </si>
  <si>
    <r>
      <t>ρ</t>
    </r>
    <r>
      <rPr>
        <vertAlign val="subscript"/>
        <sz val="9"/>
        <rFont val="맑은 고딕"/>
        <family val="3"/>
        <charset val="129"/>
      </rPr>
      <t xml:space="preserve">max </t>
    </r>
    <r>
      <rPr>
        <sz val="9"/>
        <rFont val="맑은 고딕"/>
        <family val="3"/>
        <charset val="129"/>
      </rPr>
      <t xml:space="preserve"> =</t>
    </r>
    <phoneticPr fontId="12" type="noConversion"/>
  </si>
  <si>
    <t>...... OK</t>
    <phoneticPr fontId="12" type="noConversion"/>
  </si>
  <si>
    <t>W_2_2_RebarRatio_Min_Check01</t>
    <phoneticPr fontId="12" type="noConversion"/>
  </si>
  <si>
    <t>...... NG</t>
    <phoneticPr fontId="12" type="noConversion"/>
  </si>
  <si>
    <t>W_2_2_RebarRatio_Min_Check02</t>
    <phoneticPr fontId="12" type="noConversion"/>
  </si>
  <si>
    <t>&lt;</t>
    <phoneticPr fontId="12" type="noConversion"/>
  </si>
  <si>
    <t>W_2_2_RebarRatio_Min_Check03</t>
    <phoneticPr fontId="12" type="noConversion"/>
  </si>
  <si>
    <t>단면검토</t>
    <phoneticPr fontId="12" type="noConversion"/>
  </si>
  <si>
    <t>1.3 벽체 단면검토</t>
    <phoneticPr fontId="12" type="noConversion"/>
  </si>
  <si>
    <t>W_3_SectionCheck_Title</t>
    <phoneticPr fontId="12" type="noConversion"/>
  </si>
  <si>
    <t>L</t>
    <phoneticPr fontId="12" type="noConversion"/>
  </si>
  <si>
    <t>W_3_SectionCheck_AxisBend</t>
    <phoneticPr fontId="12" type="noConversion"/>
  </si>
  <si>
    <t>1) 작용하중</t>
    <phoneticPr fontId="12" type="noConversion"/>
  </si>
  <si>
    <t>C</t>
    <phoneticPr fontId="12" type="noConversion"/>
  </si>
  <si>
    <t>계수 모멘트</t>
    <phoneticPr fontId="12" type="noConversion"/>
  </si>
  <si>
    <r>
      <t xml:space="preserve"> M</t>
    </r>
    <r>
      <rPr>
        <vertAlign val="subscript"/>
        <sz val="9"/>
        <rFont val="맑은 고딕"/>
        <family val="3"/>
        <charset val="129"/>
      </rPr>
      <t>u</t>
    </r>
    <phoneticPr fontId="12" type="noConversion"/>
  </si>
  <si>
    <t>계수 축력</t>
    <phoneticPr fontId="12" type="noConversion"/>
  </si>
  <si>
    <r>
      <t xml:space="preserve"> P</t>
    </r>
    <r>
      <rPr>
        <vertAlign val="subscript"/>
        <sz val="9"/>
        <rFont val="맑은 고딕"/>
        <family val="3"/>
        <charset val="129"/>
      </rPr>
      <t>u</t>
    </r>
    <phoneticPr fontId="12" type="noConversion"/>
  </si>
  <si>
    <t>계수 전단력</t>
    <phoneticPr fontId="12" type="noConversion"/>
  </si>
  <si>
    <r>
      <t xml:space="preserve"> V</t>
    </r>
    <r>
      <rPr>
        <vertAlign val="subscript"/>
        <sz val="9"/>
        <rFont val="맑은 고딕"/>
        <family val="3"/>
        <charset val="129"/>
      </rPr>
      <t>u</t>
    </r>
    <phoneticPr fontId="12" type="noConversion"/>
  </si>
  <si>
    <t>편심거리</t>
    <phoneticPr fontId="12" type="noConversion"/>
  </si>
  <si>
    <t>e</t>
    <phoneticPr fontId="12" type="noConversion"/>
  </si>
  <si>
    <t>만</t>
    <phoneticPr fontId="12" type="noConversion"/>
  </si>
  <si>
    <t>큼</t>
    <phoneticPr fontId="12" type="noConversion"/>
  </si>
  <si>
    <t>2) 평형상태 계산</t>
    <phoneticPr fontId="12" type="noConversion"/>
  </si>
  <si>
    <r>
      <t>c</t>
    </r>
    <r>
      <rPr>
        <vertAlign val="subscript"/>
        <sz val="9"/>
        <rFont val="맑은 고딕"/>
        <family val="3"/>
        <charset val="129"/>
      </rPr>
      <t>b</t>
    </r>
    <phoneticPr fontId="12" type="noConversion"/>
  </si>
  <si>
    <t>중립축</t>
    <phoneticPr fontId="12" type="noConversion"/>
  </si>
  <si>
    <t>반</t>
    <phoneticPr fontId="12" type="noConversion"/>
  </si>
  <si>
    <t>복</t>
    <phoneticPr fontId="12" type="noConversion"/>
  </si>
  <si>
    <r>
      <t>P</t>
    </r>
    <r>
      <rPr>
        <vertAlign val="subscript"/>
        <sz val="9"/>
        <rFont val="맑은 고딕"/>
        <family val="3"/>
        <charset val="129"/>
      </rPr>
      <t>b</t>
    </r>
    <phoneticPr fontId="12" type="noConversion"/>
  </si>
  <si>
    <r>
      <t>C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 xml:space="preserve"> + C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 xml:space="preserve"> + T</t>
    </r>
    <r>
      <rPr>
        <vertAlign val="subscript"/>
        <sz val="9"/>
        <rFont val="맑은 고딕"/>
        <family val="3"/>
        <charset val="129"/>
      </rPr>
      <t>s</t>
    </r>
    <phoneticPr fontId="12" type="noConversion"/>
  </si>
  <si>
    <t>균형 하중</t>
    <phoneticPr fontId="12" type="noConversion"/>
  </si>
  <si>
    <r>
      <t>M</t>
    </r>
    <r>
      <rPr>
        <vertAlign val="subscript"/>
        <sz val="9"/>
        <rFont val="맑은 고딕"/>
        <family val="3"/>
        <charset val="129"/>
      </rPr>
      <t>b</t>
    </r>
    <phoneticPr fontId="12" type="noConversion"/>
  </si>
  <si>
    <r>
      <t>M</t>
    </r>
    <r>
      <rPr>
        <vertAlign val="subscript"/>
        <sz val="9"/>
        <rFont val="맑은 고딕"/>
        <family val="3"/>
        <charset val="129"/>
      </rPr>
      <t>cc</t>
    </r>
    <r>
      <rPr>
        <sz val="9"/>
        <rFont val="맑은 고딕"/>
        <family val="3"/>
        <charset val="129"/>
      </rPr>
      <t xml:space="preserve"> + M</t>
    </r>
    <r>
      <rPr>
        <vertAlign val="subscript"/>
        <sz val="9"/>
        <rFont val="맑은 고딕"/>
        <family val="3"/>
        <charset val="129"/>
      </rPr>
      <t>cs</t>
    </r>
    <r>
      <rPr>
        <sz val="9"/>
        <rFont val="맑은 고딕"/>
        <family val="3"/>
        <charset val="129"/>
      </rPr>
      <t xml:space="preserve"> + M</t>
    </r>
    <r>
      <rPr>
        <vertAlign val="subscript"/>
        <sz val="9"/>
        <rFont val="맑은 고딕"/>
        <family val="3"/>
        <charset val="129"/>
      </rPr>
      <t>ts</t>
    </r>
    <phoneticPr fontId="12" type="noConversion"/>
  </si>
  <si>
    <t>균형 모멘트</t>
    <phoneticPr fontId="12" type="noConversion"/>
  </si>
  <si>
    <r>
      <t>e</t>
    </r>
    <r>
      <rPr>
        <vertAlign val="subscript"/>
        <sz val="9"/>
        <rFont val="맑은 고딕"/>
        <family val="3"/>
        <charset val="129"/>
      </rPr>
      <t>b</t>
    </r>
    <phoneticPr fontId="12" type="noConversion"/>
  </si>
  <si>
    <r>
      <t>M</t>
    </r>
    <r>
      <rPr>
        <vertAlign val="subscript"/>
        <sz val="9"/>
        <rFont val="맑은 고딕"/>
        <family val="3"/>
        <charset val="129"/>
      </rPr>
      <t>b</t>
    </r>
    <r>
      <rPr>
        <sz val="9"/>
        <rFont val="맑은 고딕"/>
        <family val="3"/>
        <charset val="129"/>
      </rPr>
      <t xml:space="preserve"> / P</t>
    </r>
    <r>
      <rPr>
        <vertAlign val="subscript"/>
        <sz val="9"/>
        <rFont val="맑은 고딕"/>
        <family val="3"/>
        <charset val="129"/>
      </rPr>
      <t>b</t>
    </r>
    <phoneticPr fontId="12" type="noConversion"/>
  </si>
  <si>
    <t>W_3_2_SectionCheck_Eccentric_Type01</t>
    <phoneticPr fontId="12" type="noConversion"/>
  </si>
  <si>
    <r>
      <t>P</t>
    </r>
    <r>
      <rPr>
        <vertAlign val="subscript"/>
        <sz val="9"/>
        <rFont val="맑은 고딕"/>
        <family val="3"/>
        <charset val="129"/>
      </rPr>
      <t>u</t>
    </r>
    <phoneticPr fontId="12" type="noConversion"/>
  </si>
  <si>
    <t>W_3_2_SectionCheck_Eccentric_Type02</t>
    <phoneticPr fontId="12" type="noConversion"/>
  </si>
  <si>
    <t>3) 단면강도검토</t>
    <phoneticPr fontId="12" type="noConversion"/>
  </si>
  <si>
    <t>W_3_3_SectionCheck_Strength</t>
    <phoneticPr fontId="12" type="noConversion"/>
  </si>
  <si>
    <t>중립축을 가정하여 Trial &amp; Error Method 로 검토한다.</t>
    <phoneticPr fontId="12" type="noConversion"/>
  </si>
  <si>
    <t>e'</t>
    <phoneticPr fontId="12" type="noConversion"/>
  </si>
  <si>
    <r>
      <t>M</t>
    </r>
    <r>
      <rPr>
        <vertAlign val="subscript"/>
        <sz val="9"/>
        <rFont val="맑은 고딕"/>
        <family val="3"/>
        <charset val="129"/>
      </rPr>
      <t>n</t>
    </r>
    <r>
      <rPr>
        <sz val="9"/>
        <rFont val="맑은 고딕"/>
        <family val="3"/>
        <charset val="129"/>
      </rPr>
      <t xml:space="preserve"> / P</t>
    </r>
    <r>
      <rPr>
        <vertAlign val="subscript"/>
        <sz val="9"/>
        <rFont val="맑은 고딕"/>
        <family val="3"/>
        <charset val="129"/>
      </rPr>
      <t>n</t>
    </r>
    <phoneticPr fontId="12" type="noConversion"/>
  </si>
  <si>
    <t>≒</t>
    <phoneticPr fontId="12" type="noConversion"/>
  </si>
  <si>
    <r>
      <t>P</t>
    </r>
    <r>
      <rPr>
        <vertAlign val="subscript"/>
        <sz val="9"/>
        <rFont val="맑은 고딕"/>
        <family val="3"/>
        <charset val="129"/>
      </rPr>
      <t>n</t>
    </r>
    <phoneticPr fontId="12" type="noConversion"/>
  </si>
  <si>
    <r>
      <t>M</t>
    </r>
    <r>
      <rPr>
        <vertAlign val="subscript"/>
        <sz val="9"/>
        <rFont val="맑은 고딕"/>
        <family val="3"/>
        <charset val="129"/>
      </rPr>
      <t>n</t>
    </r>
    <phoneticPr fontId="12" type="noConversion"/>
  </si>
  <si>
    <t>공칭축하중</t>
    <phoneticPr fontId="12" type="noConversion"/>
  </si>
  <si>
    <t>공칭모멘트</t>
    <phoneticPr fontId="12" type="noConversion"/>
  </si>
  <si>
    <r>
      <t>M</t>
    </r>
    <r>
      <rPr>
        <vertAlign val="subscript"/>
        <sz val="9"/>
        <rFont val="맑은 고딕"/>
        <family val="3"/>
        <charset val="129"/>
      </rPr>
      <t>u</t>
    </r>
    <phoneticPr fontId="12" type="noConversion"/>
  </si>
  <si>
    <t>4) P-M상관도</t>
    <phoneticPr fontId="12" type="noConversion"/>
  </si>
  <si>
    <t>W_3_3_SectionCheck_PMCurve</t>
    <phoneticPr fontId="12" type="noConversion"/>
  </si>
  <si>
    <t>검토단면</t>
    <phoneticPr fontId="12" type="noConversion"/>
  </si>
  <si>
    <t>충실사각형</t>
    <phoneticPr fontId="12" type="noConversion"/>
  </si>
  <si>
    <t>검토조건</t>
    <phoneticPr fontId="12" type="noConversion"/>
  </si>
  <si>
    <t>하중조합</t>
    <phoneticPr fontId="12" type="noConversion"/>
  </si>
  <si>
    <t>LC 1</t>
    <phoneticPr fontId="12" type="noConversion"/>
  </si>
  <si>
    <r>
      <t>f</t>
    </r>
    <r>
      <rPr>
        <vertAlign val="subscript"/>
        <sz val="9"/>
        <rFont val="맑은 고딕"/>
        <family val="3"/>
        <charset val="129"/>
      </rPr>
      <t>ck</t>
    </r>
    <phoneticPr fontId="12" type="noConversion"/>
  </si>
  <si>
    <r>
      <t>f</t>
    </r>
    <r>
      <rPr>
        <vertAlign val="subscript"/>
        <sz val="9"/>
        <rFont val="맑은 고딕"/>
        <family val="3"/>
        <charset val="129"/>
      </rPr>
      <t>y</t>
    </r>
    <phoneticPr fontId="12" type="noConversion"/>
  </si>
  <si>
    <r>
      <t>E</t>
    </r>
    <r>
      <rPr>
        <vertAlign val="subscript"/>
        <sz val="9"/>
        <rFont val="맑은 고딕"/>
        <family val="3"/>
        <charset val="129"/>
      </rPr>
      <t>c</t>
    </r>
    <phoneticPr fontId="12" type="noConversion"/>
  </si>
  <si>
    <r>
      <t>E</t>
    </r>
    <r>
      <rPr>
        <vertAlign val="subscript"/>
        <sz val="9"/>
        <rFont val="맑은 고딕"/>
        <family val="3"/>
        <charset val="129"/>
      </rPr>
      <t>s</t>
    </r>
    <phoneticPr fontId="12" type="noConversion"/>
  </si>
  <si>
    <r>
      <t>l</t>
    </r>
    <r>
      <rPr>
        <vertAlign val="subscript"/>
        <sz val="9"/>
        <rFont val="맑은 고딕"/>
        <family val="3"/>
        <charset val="129"/>
      </rPr>
      <t>uy</t>
    </r>
    <phoneticPr fontId="12" type="noConversion"/>
  </si>
  <si>
    <r>
      <t>k</t>
    </r>
    <r>
      <rPr>
        <vertAlign val="subscript"/>
        <sz val="9"/>
        <rFont val="맑은 고딕"/>
        <family val="3"/>
        <charset val="129"/>
      </rPr>
      <t>y</t>
    </r>
    <phoneticPr fontId="12" type="noConversion"/>
  </si>
  <si>
    <t>ρ</t>
    <phoneticPr fontId="12" type="noConversion"/>
  </si>
  <si>
    <t>θ</t>
    <phoneticPr fontId="12" type="noConversion"/>
  </si>
  <si>
    <t xml:space="preserve"> ▪ 평형편심상태</t>
    <phoneticPr fontId="12" type="noConversion"/>
  </si>
  <si>
    <r>
      <t>ΦP</t>
    </r>
    <r>
      <rPr>
        <vertAlign val="subscript"/>
        <sz val="9"/>
        <rFont val="맑은 고딕"/>
        <family val="3"/>
        <charset val="129"/>
      </rPr>
      <t>b</t>
    </r>
    <phoneticPr fontId="12" type="noConversion"/>
  </si>
  <si>
    <r>
      <t>ΦM</t>
    </r>
    <r>
      <rPr>
        <vertAlign val="subscript"/>
        <sz val="9"/>
        <rFont val="맑은 고딕"/>
        <family val="3"/>
        <charset val="129"/>
      </rPr>
      <t>b</t>
    </r>
    <phoneticPr fontId="12" type="noConversion"/>
  </si>
  <si>
    <t xml:space="preserve"> ▪ 작용편심에서의 설계강도</t>
    <phoneticPr fontId="12" type="noConversion"/>
  </si>
  <si>
    <r>
      <t>ΦP</t>
    </r>
    <r>
      <rPr>
        <vertAlign val="subscript"/>
        <sz val="9"/>
        <rFont val="맑은 고딕"/>
        <family val="3"/>
        <charset val="129"/>
      </rPr>
      <t>n</t>
    </r>
    <phoneticPr fontId="12" type="noConversion"/>
  </si>
  <si>
    <r>
      <t>ΦM</t>
    </r>
    <r>
      <rPr>
        <vertAlign val="subscript"/>
        <sz val="9"/>
        <rFont val="맑은 고딕"/>
        <family val="3"/>
        <charset val="129"/>
      </rPr>
      <t>n</t>
    </r>
    <phoneticPr fontId="12" type="noConversion"/>
  </si>
  <si>
    <t xml:space="preserve"> ▪ 사용철근량</t>
    <phoneticPr fontId="12" type="noConversion"/>
  </si>
  <si>
    <r>
      <t>A</t>
    </r>
    <r>
      <rPr>
        <vertAlign val="subscript"/>
        <sz val="9"/>
        <rFont val="맑은 고딕"/>
        <family val="3"/>
        <charset val="129"/>
      </rPr>
      <t>s</t>
    </r>
    <phoneticPr fontId="12" type="noConversion"/>
  </si>
  <si>
    <t>5) 단면 전단 검토</t>
    <phoneticPr fontId="12" type="noConversion"/>
  </si>
  <si>
    <t>W_3_5_SectionCheck_Shear</t>
    <phoneticPr fontId="12" type="noConversion"/>
  </si>
  <si>
    <t>인장철근들의 도심과 압축연단까지의 거리</t>
    <phoneticPr fontId="12" type="noConversion"/>
  </si>
  <si>
    <t>W_3_5_ShearRebarArea</t>
    <phoneticPr fontId="12" type="noConversion"/>
  </si>
  <si>
    <t>d</t>
    <phoneticPr fontId="12" type="noConversion"/>
  </si>
  <si>
    <t>콘크리트 공칭전단강도</t>
    <phoneticPr fontId="12" type="noConversion"/>
  </si>
  <si>
    <r>
      <t>V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 xml:space="preserve">    (V</t>
    </r>
    <r>
      <rPr>
        <vertAlign val="subscript"/>
        <sz val="9"/>
        <rFont val="맑은 고딕"/>
        <family val="3"/>
        <charset val="129"/>
      </rPr>
      <t>max</t>
    </r>
    <r>
      <rPr>
        <sz val="9"/>
        <rFont val="맑은 고딕"/>
        <family val="3"/>
        <charset val="129"/>
      </rPr>
      <t>)</t>
    </r>
    <phoneticPr fontId="12" type="noConversion"/>
  </si>
  <si>
    <t>W_3_5_ShearRebarArea_Rail</t>
    <phoneticPr fontId="12" type="noConversion"/>
  </si>
  <si>
    <t>W_3_5_ShearRebarArea_Tension</t>
    <phoneticPr fontId="12" type="noConversion"/>
  </si>
  <si>
    <t>W_3_5_ShearRebarArea_Tension_Rail</t>
    <phoneticPr fontId="12" type="noConversion"/>
  </si>
  <si>
    <t>전단철근이 존재하지 않는 경우</t>
    <phoneticPr fontId="12" type="noConversion"/>
  </si>
  <si>
    <t>W_3_5_Shear_Check_NotStirrup_Type101</t>
    <phoneticPr fontId="12" type="noConversion"/>
  </si>
  <si>
    <t>W_3_5_Shear_Check_NotStirrup_Type102</t>
    <phoneticPr fontId="12" type="noConversion"/>
  </si>
  <si>
    <r>
      <t>사용철근량</t>
    </r>
    <r>
      <rPr>
        <sz val="9"/>
        <rFont val="Times New Roman"/>
        <family val="1"/>
      </rPr>
      <t/>
    </r>
    <phoneticPr fontId="12" type="noConversion"/>
  </si>
  <si>
    <r>
      <t>A</t>
    </r>
    <r>
      <rPr>
        <vertAlign val="subscript"/>
        <sz val="9"/>
        <rFont val="맑은 고딕"/>
        <family val="3"/>
        <charset val="129"/>
      </rPr>
      <t>v</t>
    </r>
    <phoneticPr fontId="12" type="noConversion"/>
  </si>
  <si>
    <t>W_3_5_Shear_Check_NotStirrup_Type103</t>
    <phoneticPr fontId="12" type="noConversion"/>
  </si>
  <si>
    <t>W_3_5_Shear_Check_NotStirrup_Type201</t>
    <phoneticPr fontId="12" type="noConversion"/>
  </si>
  <si>
    <t>W_3_5_Shear_Check_NotStirrup_Type202</t>
    <phoneticPr fontId="12" type="noConversion"/>
  </si>
  <si>
    <t>전단철근이 존재하는 경우</t>
    <phoneticPr fontId="12" type="noConversion"/>
  </si>
  <si>
    <t xml:space="preserve">Beam : case1 전단철근 보강 필요없음 </t>
    <phoneticPr fontId="12" type="noConversion"/>
  </si>
  <si>
    <t>※면의 수직방향에 대한 전단검토는 슬래브와 동일하므로 Beam형식을 취하는 경우는 만일의 경우를 대비해 입력하였음</t>
    <phoneticPr fontId="12" type="noConversion"/>
  </si>
  <si>
    <t>W_3_5_Shear_Check_Type101</t>
    <phoneticPr fontId="12" type="noConversion"/>
  </si>
  <si>
    <t xml:space="preserve">Beam : case2 최소전단철근 보강 </t>
    <phoneticPr fontId="12" type="noConversion"/>
  </si>
  <si>
    <t>W_3_5_Shear_Check_Type102</t>
    <phoneticPr fontId="12" type="noConversion"/>
  </si>
  <si>
    <r>
      <t>min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</t>
    </r>
    <phoneticPr fontId="12" type="noConversion"/>
  </si>
  <si>
    <t>수평간격</t>
    <phoneticPr fontId="12" type="noConversion"/>
  </si>
  <si>
    <t>s</t>
    <phoneticPr fontId="12" type="noConversion"/>
  </si>
  <si>
    <t>W_3_5_Shear_Check_Type102_Rail</t>
    <phoneticPr fontId="12" type="noConversion"/>
  </si>
  <si>
    <t xml:space="preserve">Beam : case3 전단철근 보강 </t>
    <phoneticPr fontId="12" type="noConversion"/>
  </si>
  <si>
    <r>
      <t>req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</t>
    </r>
    <phoneticPr fontId="12" type="noConversion"/>
  </si>
  <si>
    <t>필요철근량</t>
    <phoneticPr fontId="12" type="noConversion"/>
  </si>
  <si>
    <r>
      <t>applied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</t>
    </r>
    <phoneticPr fontId="12" type="noConversion"/>
  </si>
  <si>
    <r>
      <t>max [</t>
    </r>
    <r>
      <rPr>
        <vertAlign val="subscript"/>
        <sz val="9"/>
        <rFont val="맑은 고딕"/>
        <family val="3"/>
        <charset val="129"/>
      </rPr>
      <t>req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</t>
    </r>
    <r>
      <rPr>
        <sz val="9"/>
        <rFont val="맑은 고딕"/>
        <family val="3"/>
        <charset val="129"/>
      </rPr>
      <t xml:space="preserve">, </t>
    </r>
    <r>
      <rPr>
        <vertAlign val="subscript"/>
        <sz val="9"/>
        <rFont val="맑은 고딕"/>
        <family val="3"/>
        <charset val="129"/>
      </rPr>
      <t>min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</t>
    </r>
    <r>
      <rPr>
        <sz val="9"/>
        <rFont val="맑은 고딕"/>
        <family val="3"/>
        <charset val="129"/>
      </rPr>
      <t>]</t>
    </r>
    <phoneticPr fontId="12" type="noConversion"/>
  </si>
  <si>
    <t>최대철근전단강도</t>
    <phoneticPr fontId="12" type="noConversion"/>
  </si>
  <si>
    <r>
      <t>V</t>
    </r>
    <r>
      <rPr>
        <vertAlign val="subscript"/>
        <sz val="9"/>
        <rFont val="맑은 고딕"/>
        <family val="3"/>
        <charset val="129"/>
      </rPr>
      <t>smax</t>
    </r>
    <phoneticPr fontId="12" type="noConversion"/>
  </si>
  <si>
    <t>철근설계전단강도</t>
    <phoneticPr fontId="12" type="noConversion"/>
  </si>
  <si>
    <t>설계전단강도</t>
    <phoneticPr fontId="12" type="noConversion"/>
  </si>
  <si>
    <r>
      <t>V</t>
    </r>
    <r>
      <rPr>
        <vertAlign val="subscript"/>
        <sz val="9"/>
        <rFont val="맑은 고딕"/>
        <family val="3"/>
        <charset val="129"/>
      </rPr>
      <t>u</t>
    </r>
    <phoneticPr fontId="12" type="noConversion"/>
  </si>
  <si>
    <t>W_3_5_Shear_Check_Type103_Rail</t>
    <phoneticPr fontId="12" type="noConversion"/>
  </si>
  <si>
    <t xml:space="preserve">Slab : case1 전단철근 보강 필요없음 </t>
    <phoneticPr fontId="12" type="noConversion"/>
  </si>
  <si>
    <t>※슬라브의 경우 최소전단철근은 검토하지 않음</t>
    <phoneticPr fontId="12" type="noConversion"/>
  </si>
  <si>
    <t>W_3_5_Shear_Check_Type201</t>
    <phoneticPr fontId="12" type="noConversion"/>
  </si>
  <si>
    <t xml:space="preserve">Slab : case2 전단철근 보강 </t>
    <phoneticPr fontId="12" type="noConversion"/>
  </si>
  <si>
    <t>W_3_5_Shear_Check_Type202</t>
    <phoneticPr fontId="12" type="noConversion"/>
  </si>
  <si>
    <t>W_3_5_Shear_Check_Type202_Rail</t>
    <phoneticPr fontId="12" type="noConversion"/>
  </si>
  <si>
    <r>
      <t>※ 단, 휨철근이 입력되지 않았으므로, d=d</t>
    </r>
    <r>
      <rPr>
        <vertAlign val="subscript"/>
        <sz val="9"/>
        <rFont val="맑은 고딕"/>
        <family val="3"/>
        <charset val="129"/>
      </rPr>
      <t>req</t>
    </r>
    <r>
      <rPr>
        <sz val="9"/>
        <rFont val="맑은 고딕"/>
        <family val="3"/>
        <charset val="129"/>
      </rPr>
      <t>를 사용하여 전단검토를 수행한다.</t>
    </r>
    <phoneticPr fontId="12" type="noConversion"/>
  </si>
  <si>
    <t>W_3_5_Shear_Depth_AsReqD</t>
    <phoneticPr fontId="12" type="noConversion"/>
  </si>
  <si>
    <t>균열검토</t>
    <phoneticPr fontId="12" type="noConversion"/>
  </si>
  <si>
    <t>1.4 균열 검토</t>
    <phoneticPr fontId="12" type="noConversion"/>
  </si>
  <si>
    <t>W_4_CrackCheck_Title</t>
    <phoneticPr fontId="12" type="noConversion"/>
  </si>
  <si>
    <t>LCB 01</t>
    <phoneticPr fontId="12" type="noConversion"/>
  </si>
  <si>
    <t>W_4_CrackCheck_LCB</t>
    <phoneticPr fontId="12" type="noConversion"/>
  </si>
  <si>
    <t>사용하중모멘트</t>
    <phoneticPr fontId="12" type="noConversion"/>
  </si>
  <si>
    <r>
      <t xml:space="preserve"> M</t>
    </r>
    <r>
      <rPr>
        <vertAlign val="subscript"/>
        <sz val="9"/>
        <rFont val="맑은 고딕"/>
        <family val="3"/>
        <charset val="129"/>
      </rPr>
      <t>s</t>
    </r>
    <phoneticPr fontId="12" type="noConversion"/>
  </si>
  <si>
    <t>인장철근 도심까지의 거리</t>
    <phoneticPr fontId="12" type="noConversion"/>
  </si>
  <si>
    <t xml:space="preserve"> y</t>
    <phoneticPr fontId="12" type="noConversion"/>
  </si>
  <si>
    <t>별</t>
    <phoneticPr fontId="12" type="noConversion"/>
  </si>
  <si>
    <t>W_4_Crack_Check01</t>
    <phoneticPr fontId="12" type="noConversion"/>
  </si>
  <si>
    <t>철근탄성계수</t>
    <phoneticPr fontId="12" type="noConversion"/>
  </si>
  <si>
    <r>
      <t xml:space="preserve"> E</t>
    </r>
    <r>
      <rPr>
        <vertAlign val="subscript"/>
        <sz val="9"/>
        <rFont val="맑은 고딕"/>
        <family val="3"/>
        <charset val="129"/>
      </rPr>
      <t>s</t>
    </r>
    <phoneticPr fontId="12" type="noConversion"/>
  </si>
  <si>
    <t>최외측 인장철근중심까지의 거리</t>
    <phoneticPr fontId="12" type="noConversion"/>
  </si>
  <si>
    <r>
      <t xml:space="preserve"> d</t>
    </r>
    <r>
      <rPr>
        <vertAlign val="subscript"/>
        <sz val="9"/>
        <rFont val="맑은 고딕"/>
        <family val="3"/>
        <charset val="129"/>
      </rPr>
      <t>c</t>
    </r>
    <phoneticPr fontId="12" type="noConversion"/>
  </si>
  <si>
    <t>된</t>
    <phoneticPr fontId="12" type="noConversion"/>
  </si>
  <si>
    <t>콘크리트탄성계수</t>
    <phoneticPr fontId="12" type="noConversion"/>
  </si>
  <si>
    <r>
      <t xml:space="preserve"> E</t>
    </r>
    <r>
      <rPr>
        <vertAlign val="subscript"/>
        <sz val="9"/>
        <rFont val="맑은 고딕"/>
        <family val="3"/>
        <charset val="129"/>
      </rPr>
      <t>c</t>
    </r>
    <phoneticPr fontId="12" type="noConversion"/>
  </si>
  <si>
    <t>인장철근량</t>
    <phoneticPr fontId="12" type="noConversion"/>
  </si>
  <si>
    <r>
      <t xml:space="preserve"> A</t>
    </r>
    <r>
      <rPr>
        <vertAlign val="subscript"/>
        <sz val="9"/>
        <rFont val="맑은 고딕"/>
        <family val="3"/>
        <charset val="129"/>
      </rPr>
      <t>s</t>
    </r>
    <phoneticPr fontId="12" type="noConversion"/>
  </si>
  <si>
    <t>탄성계수비</t>
    <phoneticPr fontId="12" type="noConversion"/>
  </si>
  <si>
    <t xml:space="preserve"> n </t>
    <phoneticPr fontId="12" type="noConversion"/>
  </si>
  <si>
    <r>
      <t>A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 xml:space="preserve"> / (b</t>
    </r>
    <r>
      <rPr>
        <vertAlign val="subscript"/>
        <sz val="9"/>
        <rFont val="맑은 고딕"/>
        <family val="3"/>
        <charset val="129"/>
      </rPr>
      <t xml:space="preserve">w </t>
    </r>
    <r>
      <rPr>
        <sz val="9"/>
        <rFont val="맑은 고딕"/>
        <family val="3"/>
        <charset val="129"/>
      </rPr>
      <t>· d)</t>
    </r>
    <phoneticPr fontId="12" type="noConversion"/>
  </si>
  <si>
    <t>철근비</t>
    <phoneticPr fontId="12" type="noConversion"/>
  </si>
  <si>
    <t>k</t>
    <phoneticPr fontId="12" type="noConversion"/>
  </si>
  <si>
    <t>중립축비</t>
    <phoneticPr fontId="12" type="noConversion"/>
  </si>
  <si>
    <t>x</t>
    <phoneticPr fontId="12" type="noConversion"/>
  </si>
  <si>
    <t>k · d</t>
    <phoneticPr fontId="12" type="noConversion"/>
  </si>
  <si>
    <t>압축측 연단에서 중립축까지 거리</t>
    <phoneticPr fontId="12" type="noConversion"/>
  </si>
  <si>
    <r>
      <t>I</t>
    </r>
    <r>
      <rPr>
        <vertAlign val="subscript"/>
        <sz val="9"/>
        <rFont val="맑은 고딕"/>
        <family val="3"/>
        <charset val="129"/>
      </rPr>
      <t>cr</t>
    </r>
    <phoneticPr fontId="12" type="noConversion"/>
  </si>
  <si>
    <t>1/3</t>
    <phoneticPr fontId="12" type="noConversion"/>
  </si>
  <si>
    <r>
      <t>b · x</t>
    </r>
    <r>
      <rPr>
        <vertAlign val="superscript"/>
        <sz val="9"/>
        <rFont val="맑은 고딕"/>
        <family val="3"/>
        <charset val="129"/>
      </rPr>
      <t>3</t>
    </r>
    <phoneticPr fontId="12" type="noConversion"/>
  </si>
  <si>
    <t>+</t>
    <phoneticPr fontId="12" type="noConversion"/>
  </si>
  <si>
    <r>
      <t>n · As ·(d-x)</t>
    </r>
    <r>
      <rPr>
        <vertAlign val="superscript"/>
        <sz val="9"/>
        <rFont val="맑은 고딕"/>
        <family val="3"/>
        <charset val="129"/>
      </rPr>
      <t>2</t>
    </r>
    <phoneticPr fontId="12" type="noConversion"/>
  </si>
  <si>
    <t>중립축에 대한 환산단면 2차모멘트</t>
    <phoneticPr fontId="12" type="noConversion"/>
  </si>
  <si>
    <t>철근의 응력</t>
    <phoneticPr fontId="12" type="noConversion"/>
  </si>
  <si>
    <r>
      <t>f</t>
    </r>
    <r>
      <rPr>
        <vertAlign val="subscript"/>
        <sz val="9"/>
        <rFont val="맑은 고딕"/>
        <family val="3"/>
        <charset val="129"/>
      </rPr>
      <t>s</t>
    </r>
    <phoneticPr fontId="12" type="noConversion"/>
  </si>
  <si>
    <r>
      <t>n·M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>·(h-x-d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) / I</t>
    </r>
    <r>
      <rPr>
        <vertAlign val="subscript"/>
        <sz val="9"/>
        <rFont val="맑은 고딕"/>
        <family val="3"/>
        <charset val="129"/>
      </rPr>
      <t>cr</t>
    </r>
    <phoneticPr fontId="12" type="noConversion"/>
  </si>
  <si>
    <t>⌒</t>
    <phoneticPr fontId="12" type="noConversion"/>
  </si>
  <si>
    <t>W_4_Crack_Check01_Rail</t>
    <phoneticPr fontId="12" type="noConversion"/>
  </si>
  <si>
    <t>M</t>
    <phoneticPr fontId="12" type="noConversion"/>
  </si>
  <si>
    <t>a</t>
    <phoneticPr fontId="12" type="noConversion"/>
  </si>
  <si>
    <r>
      <t>A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 xml:space="preserve"> / (b</t>
    </r>
    <r>
      <rPr>
        <vertAlign val="subscript"/>
        <sz val="9"/>
        <rFont val="맑은 고딕"/>
        <family val="3"/>
        <charset val="129"/>
      </rPr>
      <t xml:space="preserve">0 </t>
    </r>
    <r>
      <rPr>
        <sz val="9"/>
        <rFont val="맑은 고딕"/>
        <family val="3"/>
        <charset val="129"/>
      </rPr>
      <t>· d)</t>
    </r>
    <phoneticPr fontId="12" type="noConversion"/>
  </si>
  <si>
    <t>,</t>
    <phoneticPr fontId="12" type="noConversion"/>
  </si>
  <si>
    <t>i</t>
    <phoneticPr fontId="12" type="noConversion"/>
  </si>
  <si>
    <t>n</t>
    <phoneticPr fontId="12" type="noConversion"/>
  </si>
  <si>
    <t>허용 균열폭</t>
    <phoneticPr fontId="12" type="noConversion"/>
  </si>
  <si>
    <t>개</t>
    <phoneticPr fontId="12" type="noConversion"/>
  </si>
  <si>
    <t>W_4_Crack_Check02_1</t>
    <phoneticPr fontId="12" type="noConversion"/>
  </si>
  <si>
    <r>
      <t>w</t>
    </r>
    <r>
      <rPr>
        <vertAlign val="subscript"/>
        <sz val="9"/>
        <rFont val="맑은 고딕"/>
        <family val="3"/>
        <charset val="129"/>
      </rPr>
      <t>a</t>
    </r>
    <phoneticPr fontId="12" type="noConversion"/>
  </si>
  <si>
    <r>
      <t>t</t>
    </r>
    <r>
      <rPr>
        <vertAlign val="subscript"/>
        <sz val="9"/>
        <rFont val="맑은 고딕"/>
        <family val="3"/>
        <charset val="129"/>
      </rPr>
      <t>c</t>
    </r>
    <phoneticPr fontId="12" type="noConversion"/>
  </si>
  <si>
    <r>
      <t>(단, t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 xml:space="preserve"> ≤ 100 mm)</t>
    </r>
    <phoneticPr fontId="12" type="noConversion"/>
  </si>
  <si>
    <t>존</t>
    <phoneticPr fontId="12" type="noConversion"/>
  </si>
  <si>
    <t>재</t>
    <phoneticPr fontId="12" type="noConversion"/>
  </si>
  <si>
    <t>W_4_Crack_Check02_2</t>
    <phoneticPr fontId="12" type="noConversion"/>
  </si>
  <si>
    <t>또</t>
    <phoneticPr fontId="12" type="noConversion"/>
  </si>
  <si>
    <t>사용하중에 의한 휨 균열</t>
    <phoneticPr fontId="12" type="noConversion"/>
  </si>
  <si>
    <t>는</t>
    <phoneticPr fontId="12" type="noConversion"/>
  </si>
  <si>
    <t>W_4_Crack_Check03</t>
    <phoneticPr fontId="12" type="noConversion"/>
  </si>
  <si>
    <t>w</t>
    <phoneticPr fontId="12" type="noConversion"/>
  </si>
  <si>
    <t>여기서,</t>
    <phoneticPr fontId="12" type="noConversion"/>
  </si>
  <si>
    <t>R</t>
    <phoneticPr fontId="12" type="noConversion"/>
  </si>
  <si>
    <t>단면의 인장부 연단에서부터 중립축 까지의 거리</t>
    <phoneticPr fontId="12" type="noConversion"/>
  </si>
  <si>
    <t>단면의 주철근의 도심으로부터 중립축 까지의 거리</t>
    <phoneticPr fontId="12" type="noConversion"/>
  </si>
  <si>
    <t>A</t>
    <phoneticPr fontId="12" type="noConversion"/>
  </si>
  <si>
    <t>주인장 철근 주위의 인장부 콘크리트 단면적을 철근의 개수로 나눈 유효인장 단면적</t>
    <phoneticPr fontId="12" type="noConversion"/>
  </si>
  <si>
    <t>b∙2y / N</t>
    <phoneticPr fontId="12" type="noConversion"/>
  </si>
  <si>
    <t>W_4_Crack_Check03_Rail</t>
    <phoneticPr fontId="12" type="noConversion"/>
  </si>
  <si>
    <r>
      <t>β</t>
    </r>
    <r>
      <rPr>
        <vertAlign val="subscript"/>
        <sz val="9"/>
        <rFont val="맑은 고딕"/>
        <family val="3"/>
        <charset val="129"/>
      </rPr>
      <t>c</t>
    </r>
    <phoneticPr fontId="12" type="noConversion"/>
  </si>
  <si>
    <r>
      <t>b</t>
    </r>
    <r>
      <rPr>
        <vertAlign val="subscript"/>
        <sz val="9"/>
        <rFont val="맑은 고딕"/>
        <family val="3"/>
        <charset val="129"/>
      </rPr>
      <t>0</t>
    </r>
    <r>
      <rPr>
        <sz val="9"/>
        <rFont val="맑은 고딕"/>
        <family val="3"/>
        <charset val="129"/>
      </rPr>
      <t>∙2y / N</t>
    </r>
    <phoneticPr fontId="12" type="noConversion"/>
  </si>
  <si>
    <t>[2008.03.11] Add By Unsang :: 관련 수식 변경에 따른 Base 변경!!</t>
    <phoneticPr fontId="12" type="noConversion"/>
  </si>
  <si>
    <t>3) 횡구속 골조일 경우의 확대모멘트계산</t>
    <phoneticPr fontId="12" type="noConversion"/>
  </si>
  <si>
    <t>W_1_2_3_CalcMagnifiedMoment_NonSway_Title_KCI_USD07</t>
    <phoneticPr fontId="12" type="noConversion"/>
  </si>
  <si>
    <t>ㆍ 세장비 검토</t>
    <phoneticPr fontId="12" type="noConversion"/>
  </si>
  <si>
    <t>W_1_2_3_SlenderRatio_NonSway_Head_KCI_USD07</t>
    <phoneticPr fontId="12" type="noConversion"/>
  </si>
  <si>
    <r>
      <t>(kㆍl</t>
    </r>
    <r>
      <rPr>
        <b/>
        <vertAlign val="subscript"/>
        <sz val="9"/>
        <rFont val="맑은 고딕"/>
        <family val="3"/>
        <charset val="129"/>
      </rPr>
      <t>u</t>
    </r>
    <r>
      <rPr>
        <b/>
        <sz val="9"/>
        <rFont val="맑은 고딕"/>
        <family val="3"/>
        <charset val="129"/>
      </rPr>
      <t>) / r</t>
    </r>
    <phoneticPr fontId="12" type="noConversion"/>
  </si>
  <si>
    <r>
      <t>34-12(M</t>
    </r>
    <r>
      <rPr>
        <b/>
        <vertAlign val="subscript"/>
        <sz val="9"/>
        <rFont val="맑은 고딕"/>
        <family val="3"/>
        <charset val="129"/>
      </rPr>
      <t>1</t>
    </r>
    <r>
      <rPr>
        <b/>
        <sz val="9"/>
        <rFont val="맑은 고딕"/>
        <family val="3"/>
        <charset val="129"/>
      </rPr>
      <t>/M</t>
    </r>
    <r>
      <rPr>
        <b/>
        <vertAlign val="subscript"/>
        <sz val="9"/>
        <rFont val="맑은 고딕"/>
        <family val="3"/>
        <charset val="129"/>
      </rPr>
      <t>2</t>
    </r>
    <r>
      <rPr>
        <b/>
        <sz val="9"/>
        <rFont val="맑은 고딕"/>
        <family val="3"/>
        <charset val="129"/>
      </rPr>
      <t>)</t>
    </r>
    <phoneticPr fontId="12" type="noConversion"/>
  </si>
  <si>
    <t>판단</t>
    <phoneticPr fontId="12" type="noConversion"/>
  </si>
  <si>
    <t>W_1_2_3_SlenderRatio_NonSway_Body_KCI_USD07</t>
    <phoneticPr fontId="12" type="noConversion"/>
  </si>
  <si>
    <t>W_1_2_3_SlenderRatio_NonSway_End_KCI_USD07</t>
    <phoneticPr fontId="12" type="noConversion"/>
  </si>
  <si>
    <t>[2008.03.11] Add By Unsang :: 최소전단철근 검토 시 신규항목 추가함.</t>
    <phoneticPr fontId="12" type="noConversion"/>
  </si>
  <si>
    <t>W_3_5_Shear_Check_Type102_KCI_USD07</t>
    <phoneticPr fontId="12" type="noConversion"/>
  </si>
  <si>
    <r>
      <t>min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v1</t>
    </r>
    <phoneticPr fontId="12" type="noConversion"/>
  </si>
  <si>
    <r>
      <t>min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v2</t>
    </r>
    <phoneticPr fontId="12" type="noConversion"/>
  </si>
  <si>
    <r>
      <t xml:space="preserve">max [ </t>
    </r>
    <r>
      <rPr>
        <vertAlign val="subscript"/>
        <sz val="9"/>
        <rFont val="맑은 고딕"/>
        <family val="3"/>
        <charset val="129"/>
      </rPr>
      <t>min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v1</t>
    </r>
    <r>
      <rPr>
        <sz val="9"/>
        <rFont val="맑은 고딕"/>
        <family val="3"/>
        <charset val="129"/>
      </rPr>
      <t xml:space="preserve">, </t>
    </r>
    <r>
      <rPr>
        <vertAlign val="subscript"/>
        <sz val="9"/>
        <rFont val="맑은 고딕"/>
        <family val="3"/>
        <charset val="129"/>
      </rPr>
      <t>min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v2</t>
    </r>
    <r>
      <rPr>
        <sz val="9"/>
        <rFont val="맑은 고딕"/>
        <family val="3"/>
        <charset val="129"/>
      </rPr>
      <t xml:space="preserve"> ]</t>
    </r>
    <phoneticPr fontId="12" type="noConversion"/>
  </si>
  <si>
    <t>W_3_5_Shear_Check_Type103_KCI_USD07</t>
    <phoneticPr fontId="12" type="noConversion"/>
  </si>
  <si>
    <r>
      <t xml:space="preserve">max [ </t>
    </r>
    <r>
      <rPr>
        <vertAlign val="subscript"/>
        <sz val="9"/>
        <rFont val="맑은 고딕"/>
        <family val="3"/>
        <charset val="129"/>
      </rPr>
      <t>min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v1</t>
    </r>
    <r>
      <rPr>
        <sz val="9"/>
        <rFont val="맑은 고딕"/>
        <family val="3"/>
        <charset val="129"/>
      </rPr>
      <t xml:space="preserve">, </t>
    </r>
    <r>
      <rPr>
        <vertAlign val="subscript"/>
        <sz val="9"/>
        <rFont val="맑은 고딕"/>
        <family val="3"/>
        <charset val="129"/>
      </rPr>
      <t>min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v2</t>
    </r>
    <r>
      <rPr>
        <sz val="9"/>
        <rFont val="맑은 고딕"/>
        <family val="3"/>
        <charset val="129"/>
      </rPr>
      <t xml:space="preserve"> ] </t>
    </r>
    <phoneticPr fontId="12" type="noConversion"/>
  </si>
  <si>
    <t>[2008.03.11] Add By Unsang :: KCI_USD07에 의거해 가변적인 Phi값을 찾아서 출력하는 내용 추가함.</t>
    <phoneticPr fontId="12" type="noConversion"/>
  </si>
  <si>
    <t>W_3_3_SectionCheck_Strength_KCI_USD07</t>
    <phoneticPr fontId="12" type="noConversion"/>
  </si>
  <si>
    <t>Φ</t>
    <phoneticPr fontId="12" type="noConversion"/>
  </si>
  <si>
    <t>W_3_3_SectionCheck_PMCurve_KCI_USD07</t>
    <phoneticPr fontId="12" type="noConversion"/>
  </si>
  <si>
    <t>[2008.03.11] Add By Unsang :: Rebar_Space Check Code, KCI_USD07에서 적용함.</t>
    <phoneticPr fontId="12" type="noConversion"/>
  </si>
  <si>
    <t>1.4 철근 중심간격 검토</t>
    <phoneticPr fontId="12" type="noConversion"/>
  </si>
  <si>
    <t>Rbar_Space_Check_Title</t>
    <phoneticPr fontId="12" type="noConversion"/>
  </si>
  <si>
    <t>Rbar_Space_Check_LCB</t>
    <phoneticPr fontId="12" type="noConversion"/>
  </si>
  <si>
    <t>Rbar_Space_Check_Base_Data</t>
    <phoneticPr fontId="12" type="noConversion"/>
  </si>
  <si>
    <t>Rbar_Space_Check_Pre_Set</t>
    <phoneticPr fontId="12" type="noConversion"/>
  </si>
  <si>
    <t>Rbar_Space_Check_RbarStressChecking</t>
    <phoneticPr fontId="12" type="noConversion"/>
  </si>
  <si>
    <t>∴</t>
    <phoneticPr fontId="12" type="noConversion"/>
  </si>
  <si>
    <t>허용 철근간격 검토</t>
    <phoneticPr fontId="12" type="noConversion"/>
  </si>
  <si>
    <t>Rbar_Space_Check_AllowSpaceChecking</t>
    <phoneticPr fontId="12" type="noConversion"/>
  </si>
  <si>
    <r>
      <t>s</t>
    </r>
    <r>
      <rPr>
        <vertAlign val="subscript"/>
        <sz val="9"/>
        <rFont val="맑은 고딕"/>
        <family val="3"/>
        <charset val="129"/>
      </rPr>
      <t>a1</t>
    </r>
    <phoneticPr fontId="12" type="noConversion"/>
  </si>
  <si>
    <r>
      <t>375 ㆍ ( 210 / f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 xml:space="preserve"> ) - 2.5 ㆍ C</t>
    </r>
    <r>
      <rPr>
        <vertAlign val="subscript"/>
        <sz val="9"/>
        <rFont val="맑은 고딕"/>
        <family val="3"/>
        <charset val="129"/>
      </rPr>
      <t>c</t>
    </r>
    <phoneticPr fontId="12" type="noConversion"/>
  </si>
  <si>
    <r>
      <t>s</t>
    </r>
    <r>
      <rPr>
        <vertAlign val="subscript"/>
        <sz val="9"/>
        <rFont val="맑은 고딕"/>
        <family val="3"/>
        <charset val="129"/>
      </rPr>
      <t>a2</t>
    </r>
    <phoneticPr fontId="12" type="noConversion"/>
  </si>
  <si>
    <r>
      <t>300 ㆍ ( 210 / f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 xml:space="preserve"> )</t>
    </r>
    <phoneticPr fontId="12" type="noConversion"/>
  </si>
  <si>
    <r>
      <t>min[s</t>
    </r>
    <r>
      <rPr>
        <vertAlign val="subscript"/>
        <sz val="9"/>
        <rFont val="맑은 고딕"/>
        <family val="3"/>
        <charset val="129"/>
      </rPr>
      <t>a1</t>
    </r>
    <r>
      <rPr>
        <sz val="9"/>
        <rFont val="맑은 고딕"/>
        <family val="3"/>
        <charset val="129"/>
      </rPr>
      <t xml:space="preserve"> , s</t>
    </r>
    <r>
      <rPr>
        <vertAlign val="subscript"/>
        <sz val="9"/>
        <rFont val="맑은 고딕"/>
        <family val="3"/>
        <charset val="129"/>
      </rPr>
      <t>a2</t>
    </r>
    <r>
      <rPr>
        <sz val="9"/>
        <rFont val="맑은 고딕"/>
        <family val="3"/>
        <charset val="129"/>
      </rPr>
      <t>] =</t>
    </r>
    <phoneticPr fontId="12" type="noConversion"/>
  </si>
  <si>
    <r>
      <t>C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는 인장철근이나 긴장재의 표면과 콘크리트 표면사이의 최소두께를 나타냄.</t>
    </r>
    <phoneticPr fontId="12" type="noConversion"/>
  </si>
  <si>
    <r>
      <t>C</t>
    </r>
    <r>
      <rPr>
        <vertAlign val="subscript"/>
        <sz val="9"/>
        <rFont val="맑은 고딕"/>
        <family val="3"/>
        <charset val="129"/>
      </rPr>
      <t>c</t>
    </r>
    <phoneticPr fontId="12" type="noConversion"/>
  </si>
  <si>
    <t>[2008.03.12] Add By Unsang :: if Ser_Locm and Ms = 0, Rebar Space Checking is Skip, but Print!!</t>
    <phoneticPr fontId="12" type="noConversion"/>
  </si>
  <si>
    <t xml:space="preserve"> 철근 중심간격 검토는 일반식과 근사식을 활용하여 수행하나 현재(08.01.16)는 일반식을 통한 검토만 적용한다.</t>
    <phoneticPr fontId="12" type="noConversion"/>
  </si>
  <si>
    <t>Rbar_Space_Check_MsZero</t>
    <phoneticPr fontId="12" type="noConversion"/>
  </si>
  <si>
    <t xml:space="preserve">, </t>
    <phoneticPr fontId="12" type="noConversion"/>
  </si>
  <si>
    <r>
      <t>M</t>
    </r>
    <r>
      <rPr>
        <vertAlign val="subscript"/>
        <sz val="9"/>
        <rFont val="맑은 고딕"/>
        <family val="3"/>
        <charset val="129"/>
      </rPr>
      <t>s</t>
    </r>
    <phoneticPr fontId="12" type="noConversion"/>
  </si>
  <si>
    <t>[2010.11.24] KIMJM :: LoadCase : ALL 일때 P-M 상관도 추가</t>
    <phoneticPr fontId="12" type="noConversion"/>
  </si>
  <si>
    <t>ALL</t>
    <phoneticPr fontId="12" type="noConversion"/>
  </si>
  <si>
    <t>W_3_PM_Diagram_LoadCase_All</t>
    <phoneticPr fontId="12" type="noConversion"/>
  </si>
  <si>
    <t>1) P-M상관도</t>
    <phoneticPr fontId="12" type="noConversion"/>
  </si>
  <si>
    <r>
      <t>P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 xml:space="preserve">
(kN)</t>
    </r>
    <phoneticPr fontId="12" type="noConversion"/>
  </si>
  <si>
    <r>
      <t>δM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 xml:space="preserve">
(kNㆍm)</t>
    </r>
    <phoneticPr fontId="12" type="noConversion"/>
  </si>
  <si>
    <r>
      <t>V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 xml:space="preserve">
(kN)</t>
    </r>
    <phoneticPr fontId="12" type="noConversion"/>
  </si>
  <si>
    <r>
      <t>ΦV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 xml:space="preserve">
(kN)</t>
    </r>
    <phoneticPr fontId="12" type="noConversion"/>
  </si>
  <si>
    <r>
      <t>ΦV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 xml:space="preserve">
(kN)</t>
    </r>
    <phoneticPr fontId="12" type="noConversion"/>
  </si>
  <si>
    <r>
      <t>applied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</t>
    </r>
    <r>
      <rPr>
        <sz val="9"/>
        <rFont val="맑은 고딕"/>
        <family val="3"/>
        <charset val="129"/>
      </rPr>
      <t xml:space="preserve">
(㎟)</t>
    </r>
    <phoneticPr fontId="12" type="noConversion"/>
  </si>
  <si>
    <r>
      <t>used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</t>
    </r>
    <r>
      <rPr>
        <sz val="9"/>
        <rFont val="맑은 고딕"/>
        <family val="3"/>
        <charset val="129"/>
      </rPr>
      <t xml:space="preserve">
(㎟)</t>
    </r>
    <phoneticPr fontId="12" type="noConversion"/>
  </si>
  <si>
    <r>
      <t>인장응력 f</t>
    </r>
    <r>
      <rPr>
        <vertAlign val="subscript"/>
        <sz val="9"/>
        <rFont val="맑은 고딕"/>
        <family val="3"/>
        <charset val="129"/>
      </rPr>
      <t xml:space="preserve">s
</t>
    </r>
    <r>
      <rPr>
        <sz val="9"/>
        <rFont val="맑은 고딕"/>
        <family val="3"/>
        <charset val="129"/>
      </rPr>
      <t>(MPa)</t>
    </r>
    <phoneticPr fontId="12" type="noConversion"/>
  </si>
  <si>
    <r>
      <t>허용균열폭 w</t>
    </r>
    <r>
      <rPr>
        <vertAlign val="subscript"/>
        <sz val="9"/>
        <rFont val="맑은 고딕"/>
        <family val="3"/>
        <charset val="129"/>
      </rPr>
      <t>a</t>
    </r>
    <r>
      <rPr>
        <sz val="9"/>
        <rFont val="맑은 고딕"/>
        <family val="3"/>
        <charset val="129"/>
      </rPr>
      <t xml:space="preserve">
(mm)</t>
    </r>
    <phoneticPr fontId="12" type="noConversion"/>
  </si>
  <si>
    <r>
      <t>f</t>
    </r>
    <r>
      <rPr>
        <vertAlign val="subscript"/>
        <sz val="9"/>
        <rFont val="맑은 고딕"/>
        <family val="3"/>
        <charset val="129"/>
      </rPr>
      <t>y</t>
    </r>
    <phoneticPr fontId="12" type="noConversion"/>
  </si>
  <si>
    <r>
      <t>인장응력 f</t>
    </r>
    <r>
      <rPr>
        <vertAlign val="subscript"/>
        <sz val="9"/>
        <rFont val="맑은 고딕"/>
        <family val="3"/>
        <charset val="129"/>
      </rPr>
      <t>a</t>
    </r>
    <r>
      <rPr>
        <sz val="9"/>
        <rFont val="맑은 고딕"/>
        <family val="3"/>
        <charset val="129"/>
      </rPr>
      <t xml:space="preserve">
(MPa)</t>
    </r>
    <phoneticPr fontId="12" type="noConversion"/>
  </si>
  <si>
    <t>사용철근간격 s
(mm)</t>
    <phoneticPr fontId="12" type="noConversion"/>
  </si>
  <si>
    <r>
      <t>허용철근간격 s</t>
    </r>
    <r>
      <rPr>
        <vertAlign val="subscript"/>
        <sz val="9"/>
        <rFont val="맑은 고딕"/>
        <family val="3"/>
        <charset val="129"/>
      </rPr>
      <t>a</t>
    </r>
    <r>
      <rPr>
        <sz val="9"/>
        <rFont val="맑은 고딕"/>
        <family val="3"/>
        <charset val="129"/>
      </rPr>
      <t xml:space="preserve">
(mm)</t>
    </r>
    <phoneticPr fontId="12" type="noConversion"/>
  </si>
  <si>
    <r>
      <t>used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</t>
    </r>
    <phoneticPr fontId="12" type="noConversion"/>
  </si>
  <si>
    <t>Summary_Shear_Head_Ver02</t>
    <phoneticPr fontId="12" type="noConversion"/>
  </si>
  <si>
    <t>Summary_Shear_Body_Ver02</t>
    <phoneticPr fontId="12" type="noConversion"/>
  </si>
  <si>
    <t>Summary_Shear_BodyEnd_Ver02</t>
    <phoneticPr fontId="12" type="noConversion"/>
  </si>
  <si>
    <t>☜ 출시전에 파란색으로 적혀진 부분은 삭제하고 글자색은 자동으로 변경요망</t>
    <phoneticPr fontId="12" type="noConversion"/>
  </si>
  <si>
    <t>▶</t>
    <phoneticPr fontId="12" type="noConversion"/>
  </si>
  <si>
    <t>Force_Strength_Chapter</t>
    <phoneticPr fontId="12" type="noConversion"/>
  </si>
  <si>
    <t>:</t>
    <phoneticPr fontId="12" type="noConversion"/>
  </si>
  <si>
    <t>Force_LcomDescript</t>
    <phoneticPr fontId="12" type="noConversion"/>
  </si>
  <si>
    <t>Load Case 이름들만 표시하고 뒤의 설명부분은 공란으로 남겨둠</t>
    <phoneticPr fontId="12" type="noConversion"/>
  </si>
  <si>
    <t>Force_Service_Chapter</t>
    <phoneticPr fontId="12" type="noConversion"/>
  </si>
  <si>
    <t>구 분</t>
    <phoneticPr fontId="12" type="noConversion"/>
  </si>
  <si>
    <t>하 중 조 합</t>
    <phoneticPr fontId="12" type="noConversion"/>
  </si>
  <si>
    <t>Force_LcomHead</t>
    <phoneticPr fontId="12" type="noConversion"/>
  </si>
  <si>
    <t>Force_LcomBody</t>
    <phoneticPr fontId="12" type="noConversion"/>
  </si>
  <si>
    <t>Load Combination 이름 및 설명</t>
    <phoneticPr fontId="12" type="noConversion"/>
  </si>
  <si>
    <t>Force_LcomBodyEnd</t>
    <phoneticPr fontId="12" type="noConversion"/>
  </si>
  <si>
    <t>여기서,</t>
    <phoneticPr fontId="12" type="noConversion"/>
  </si>
  <si>
    <t>Lcase_Comment</t>
    <phoneticPr fontId="12" type="noConversion"/>
  </si>
  <si>
    <t>Force_Summary_Elem_Head</t>
    <phoneticPr fontId="12" type="noConversion"/>
  </si>
  <si>
    <t>계수하중조합</t>
    <phoneticPr fontId="12" type="noConversion"/>
  </si>
  <si>
    <t>사용하중조합</t>
    <phoneticPr fontId="12" type="noConversion"/>
  </si>
  <si>
    <t>비 고</t>
    <phoneticPr fontId="12" type="noConversion"/>
  </si>
  <si>
    <t>구  분</t>
    <phoneticPr fontId="12" type="noConversion"/>
  </si>
  <si>
    <r>
      <t>P</t>
    </r>
    <r>
      <rPr>
        <vertAlign val="subscript"/>
        <sz val="9"/>
        <rFont val="맑은 고딕"/>
        <family val="3"/>
        <charset val="129"/>
      </rPr>
      <t>u</t>
    </r>
    <phoneticPr fontId="12" type="noConversion"/>
  </si>
  <si>
    <r>
      <t>M</t>
    </r>
    <r>
      <rPr>
        <vertAlign val="subscript"/>
        <sz val="9"/>
        <rFont val="맑은 고딕"/>
        <family val="3"/>
        <charset val="129"/>
      </rPr>
      <t>u</t>
    </r>
    <phoneticPr fontId="12" type="noConversion"/>
  </si>
  <si>
    <r>
      <t>V</t>
    </r>
    <r>
      <rPr>
        <vertAlign val="subscript"/>
        <sz val="9"/>
        <rFont val="맑은 고딕"/>
        <family val="3"/>
        <charset val="129"/>
      </rPr>
      <t>u</t>
    </r>
    <phoneticPr fontId="12" type="noConversion"/>
  </si>
  <si>
    <r>
      <t>M</t>
    </r>
    <r>
      <rPr>
        <vertAlign val="subscript"/>
        <sz val="9"/>
        <rFont val="맑은 고딕"/>
        <family val="3"/>
        <charset val="129"/>
      </rPr>
      <t>s</t>
    </r>
    <phoneticPr fontId="12" type="noConversion"/>
  </si>
  <si>
    <t>Force_Summary_Elem_Body</t>
    <phoneticPr fontId="12" type="noConversion"/>
  </si>
  <si>
    <t>Force_Summary_Elem_BodyEnd</t>
    <phoneticPr fontId="12" type="noConversion"/>
  </si>
  <si>
    <t>설계하중</t>
    <phoneticPr fontId="12" type="noConversion"/>
  </si>
  <si>
    <t>Q</t>
  </si>
  <si>
    <r>
      <t>∑P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>ㆍΔ</t>
    </r>
    <r>
      <rPr>
        <vertAlign val="subscript"/>
        <sz val="9"/>
        <rFont val="맑은 고딕"/>
        <family val="3"/>
        <charset val="129"/>
      </rPr>
      <t>0</t>
    </r>
  </si>
  <si>
    <r>
      <t>V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>ㆍl</t>
    </r>
    <r>
      <rPr>
        <vertAlign val="subscript"/>
        <sz val="9"/>
        <rFont val="맑은 고딕"/>
        <family val="3"/>
        <charset val="129"/>
      </rPr>
      <t>c</t>
    </r>
  </si>
  <si>
    <r>
      <t>P</t>
    </r>
    <r>
      <rPr>
        <vertAlign val="subscript"/>
        <sz val="9"/>
        <rFont val="맑은 고딕"/>
        <family val="3"/>
        <charset val="129"/>
      </rPr>
      <t>c</t>
    </r>
  </si>
  <si>
    <r>
      <t>π</t>
    </r>
    <r>
      <rPr>
        <vertAlign val="superscript"/>
        <sz val="9"/>
        <rFont val="맑은 고딕"/>
        <family val="3"/>
        <charset val="129"/>
      </rPr>
      <t>2</t>
    </r>
    <r>
      <rPr>
        <sz val="9"/>
        <rFont val="맑은 고딕"/>
        <family val="3"/>
        <charset val="129"/>
      </rPr>
      <t>EI</t>
    </r>
  </si>
  <si>
    <r>
      <t>(kㆍl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>)</t>
    </r>
    <r>
      <rPr>
        <vertAlign val="superscript"/>
        <sz val="9"/>
        <rFont val="맑은 고딕"/>
        <family val="3"/>
        <charset val="129"/>
      </rPr>
      <t>2</t>
    </r>
  </si>
  <si>
    <t>EI</t>
  </si>
  <si>
    <r>
      <t>1+β</t>
    </r>
    <r>
      <rPr>
        <vertAlign val="subscript"/>
        <sz val="9"/>
        <rFont val="맑은 고딕"/>
        <family val="3"/>
        <charset val="129"/>
      </rPr>
      <t>d</t>
    </r>
  </si>
  <si>
    <r>
      <t>0.4E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I</t>
    </r>
    <phoneticPr fontId="12" type="noConversion"/>
  </si>
  <si>
    <r>
      <t>kㆍl</t>
    </r>
    <r>
      <rPr>
        <vertAlign val="subscript"/>
        <sz val="9"/>
        <rFont val="맑은 고딕"/>
        <family val="3"/>
        <charset val="129"/>
      </rPr>
      <t>u</t>
    </r>
  </si>
  <si>
    <t>≤</t>
  </si>
  <si>
    <t>34-12ㆍ</t>
  </si>
  <si>
    <r>
      <t>M</t>
    </r>
    <r>
      <rPr>
        <vertAlign val="subscript"/>
        <sz val="9"/>
        <rFont val="맑은 고딕"/>
        <family val="3"/>
        <charset val="129"/>
      </rPr>
      <t>1</t>
    </r>
  </si>
  <si>
    <t>r</t>
  </si>
  <si>
    <r>
      <t>M</t>
    </r>
    <r>
      <rPr>
        <vertAlign val="subscript"/>
        <sz val="9"/>
        <rFont val="맑은 고딕"/>
        <family val="3"/>
        <charset val="129"/>
      </rPr>
      <t>2</t>
    </r>
  </si>
  <si>
    <r>
      <t>M</t>
    </r>
    <r>
      <rPr>
        <vertAlign val="subscript"/>
        <sz val="9"/>
        <rFont val="맑은 고딕"/>
        <family val="3"/>
        <charset val="129"/>
      </rPr>
      <t>1</t>
    </r>
    <r>
      <rPr>
        <sz val="9"/>
        <rFont val="맑은 고딕"/>
        <family val="3"/>
        <charset val="129"/>
      </rPr>
      <t>, M</t>
    </r>
    <r>
      <rPr>
        <vertAlign val="subscript"/>
        <sz val="9"/>
        <rFont val="맑은 고딕"/>
        <family val="3"/>
        <charset val="129"/>
      </rPr>
      <t>2</t>
    </r>
  </si>
  <si>
    <t>:</t>
  </si>
  <si>
    <t>기둥의 양끝단 모멘트</t>
  </si>
  <si>
    <r>
      <t>M</t>
    </r>
    <r>
      <rPr>
        <vertAlign val="subscript"/>
        <sz val="9"/>
        <rFont val="맑은 고딕"/>
        <family val="3"/>
        <charset val="129"/>
      </rPr>
      <t>1</t>
    </r>
    <r>
      <rPr>
        <sz val="9"/>
        <rFont val="맑은 고딕"/>
        <family val="3"/>
        <charset val="129"/>
      </rPr>
      <t>/M</t>
    </r>
    <r>
      <rPr>
        <vertAlign val="subscript"/>
        <sz val="9"/>
        <rFont val="맑은 고딕"/>
        <family val="3"/>
        <charset val="129"/>
      </rPr>
      <t>2</t>
    </r>
    <r>
      <rPr>
        <sz val="9"/>
        <rFont val="맑은 고딕"/>
        <family val="3"/>
        <charset val="129"/>
      </rPr>
      <t xml:space="preserve"> 의 값이 단일곡률일 때 (+), 이중곡률일 때 (-)</t>
    </r>
  </si>
  <si>
    <r>
      <t>M</t>
    </r>
    <r>
      <rPr>
        <vertAlign val="subscript"/>
        <sz val="9"/>
        <rFont val="맑은 고딕"/>
        <family val="3"/>
        <charset val="129"/>
      </rPr>
      <t>1</t>
    </r>
    <r>
      <rPr>
        <sz val="9"/>
        <rFont val="맑은 고딕"/>
        <family val="3"/>
        <charset val="129"/>
      </rPr>
      <t>/M</t>
    </r>
    <r>
      <rPr>
        <vertAlign val="subscript"/>
        <sz val="9"/>
        <rFont val="맑은 고딕"/>
        <family val="3"/>
        <charset val="129"/>
      </rPr>
      <t>2</t>
    </r>
  </si>
  <si>
    <t>≥</t>
  </si>
  <si>
    <t>-0.5</t>
  </si>
  <si>
    <t>r = √ (I/A)</t>
  </si>
  <si>
    <r>
      <t>δ</t>
    </r>
    <r>
      <rPr>
        <vertAlign val="subscript"/>
        <sz val="9"/>
        <rFont val="맑은 고딕"/>
        <family val="3"/>
        <charset val="129"/>
      </rPr>
      <t>ns</t>
    </r>
  </si>
  <si>
    <r>
      <t>C</t>
    </r>
    <r>
      <rPr>
        <vertAlign val="subscript"/>
        <sz val="9"/>
        <rFont val="맑은 고딕"/>
        <family val="3"/>
        <charset val="129"/>
      </rPr>
      <t>m</t>
    </r>
  </si>
  <si>
    <t>1-</t>
  </si>
  <si>
    <r>
      <t>P</t>
    </r>
    <r>
      <rPr>
        <vertAlign val="subscript"/>
        <sz val="9"/>
        <rFont val="맑은 고딕"/>
        <family val="3"/>
        <charset val="129"/>
      </rPr>
      <t>u</t>
    </r>
  </si>
  <si>
    <r>
      <t>0.75P</t>
    </r>
    <r>
      <rPr>
        <vertAlign val="subscript"/>
        <sz val="9"/>
        <rFont val="맑은 고딕"/>
        <family val="3"/>
        <charset val="129"/>
      </rPr>
      <t>c</t>
    </r>
  </si>
  <si>
    <t>0.6+0.4</t>
  </si>
  <si>
    <r>
      <t>Φ</t>
    </r>
    <r>
      <rPr>
        <vertAlign val="subscript"/>
        <sz val="9"/>
        <rFont val="맑은 고딕"/>
        <family val="3"/>
        <charset val="129"/>
      </rPr>
      <t>k</t>
    </r>
    <r>
      <rPr>
        <sz val="9"/>
        <rFont val="맑은 고딕"/>
        <family val="3"/>
        <charset val="129"/>
      </rPr>
      <t>P</t>
    </r>
    <r>
      <rPr>
        <vertAlign val="subscript"/>
        <sz val="9"/>
        <rFont val="맑은 고딕"/>
        <family val="3"/>
        <charset val="129"/>
      </rPr>
      <t>c</t>
    </r>
  </si>
  <si>
    <r>
      <t>(  Φ</t>
    </r>
    <r>
      <rPr>
        <vertAlign val="subscript"/>
        <sz val="9"/>
        <rFont val="맑은 고딕"/>
        <family val="3"/>
        <charset val="129"/>
      </rPr>
      <t>k</t>
    </r>
    <r>
      <rPr>
        <sz val="9"/>
        <rFont val="맑은 고딕"/>
        <family val="3"/>
        <charset val="129"/>
      </rPr>
      <t xml:space="preserve"> = 0.75 )</t>
    </r>
    <phoneticPr fontId="12" type="noConversion"/>
  </si>
  <si>
    <r>
      <t>δㆍM</t>
    </r>
    <r>
      <rPr>
        <b/>
        <vertAlign val="subscript"/>
        <sz val="9"/>
        <rFont val="맑은 고딕"/>
        <family val="3"/>
        <charset val="129"/>
      </rPr>
      <t xml:space="preserve">2    
</t>
    </r>
    <r>
      <rPr>
        <b/>
        <sz val="9"/>
        <rFont val="맑은 고딕"/>
        <family val="3"/>
        <charset val="129"/>
      </rPr>
      <t>(kN·m)</t>
    </r>
    <phoneticPr fontId="12" type="noConversion"/>
  </si>
  <si>
    <r>
      <t>P</t>
    </r>
    <r>
      <rPr>
        <b/>
        <vertAlign val="subscript"/>
        <sz val="9"/>
        <rFont val="맑은 고딕"/>
        <family val="3"/>
        <charset val="129"/>
      </rPr>
      <t>u</t>
    </r>
    <r>
      <rPr>
        <b/>
        <sz val="9"/>
        <rFont val="맑은 고딕"/>
        <family val="3"/>
        <charset val="129"/>
      </rPr>
      <t xml:space="preserve"> 
(kN)</t>
    </r>
    <phoneticPr fontId="12" type="noConversion"/>
  </si>
  <si>
    <r>
      <t>P</t>
    </r>
    <r>
      <rPr>
        <b/>
        <vertAlign val="subscript"/>
        <sz val="9"/>
        <rFont val="맑은 고딕"/>
        <family val="3"/>
        <charset val="129"/>
      </rPr>
      <t>c</t>
    </r>
    <r>
      <rPr>
        <b/>
        <sz val="9"/>
        <rFont val="맑은 고딕"/>
        <family val="3"/>
        <charset val="129"/>
      </rPr>
      <t xml:space="preserve"> 
(kN)</t>
    </r>
    <phoneticPr fontId="12" type="noConversion"/>
  </si>
  <si>
    <r>
      <t>δㆍM</t>
    </r>
    <r>
      <rPr>
        <b/>
        <vertAlign val="subscript"/>
        <sz val="9"/>
        <rFont val="맑은 고딕"/>
        <family val="3"/>
        <charset val="129"/>
      </rPr>
      <t xml:space="preserve">2   
</t>
    </r>
    <r>
      <rPr>
        <b/>
        <sz val="9"/>
        <rFont val="맑은 고딕"/>
        <family val="3"/>
        <charset val="129"/>
      </rPr>
      <t>(kN·m)</t>
    </r>
    <phoneticPr fontId="12" type="noConversion"/>
  </si>
  <si>
    <t>22</t>
  </si>
  <si>
    <r>
      <t>δ</t>
    </r>
    <r>
      <rPr>
        <vertAlign val="subscript"/>
        <sz val="9"/>
        <rFont val="맑은 고딕"/>
        <family val="3"/>
        <charset val="129"/>
      </rPr>
      <t>s</t>
    </r>
  </si>
  <si>
    <t>1-Q</t>
  </si>
  <si>
    <r>
      <t>∑P</t>
    </r>
    <r>
      <rPr>
        <vertAlign val="subscript"/>
        <sz val="9"/>
        <rFont val="맑은 고딕"/>
        <family val="3"/>
        <charset val="129"/>
      </rPr>
      <t>u</t>
    </r>
  </si>
  <si>
    <r>
      <t>0.75∑P</t>
    </r>
    <r>
      <rPr>
        <vertAlign val="subscript"/>
        <sz val="9"/>
        <rFont val="맑은 고딕"/>
        <family val="3"/>
        <charset val="129"/>
      </rPr>
      <t>c</t>
    </r>
  </si>
  <si>
    <t xml:space="preserve">층방향 변위에 저항하는 모든 기둥들의 </t>
    <phoneticPr fontId="12" type="noConversion"/>
  </si>
  <si>
    <t>임계하중의 합</t>
  </si>
  <si>
    <r>
      <t>Φ</t>
    </r>
    <r>
      <rPr>
        <vertAlign val="subscript"/>
        <sz val="9"/>
        <rFont val="맑은 고딕"/>
        <family val="3"/>
        <charset val="129"/>
      </rPr>
      <t>k</t>
    </r>
    <r>
      <rPr>
        <sz val="9"/>
        <rFont val="맑은 고딕"/>
        <family val="3"/>
        <charset val="129"/>
      </rPr>
      <t>∑P</t>
    </r>
    <r>
      <rPr>
        <vertAlign val="subscript"/>
        <sz val="9"/>
        <rFont val="맑은 고딕"/>
        <family val="3"/>
        <charset val="129"/>
      </rPr>
      <t>c</t>
    </r>
  </si>
  <si>
    <r>
      <t>Φ</t>
    </r>
    <r>
      <rPr>
        <vertAlign val="subscript"/>
        <sz val="9"/>
        <rFont val="맑은 고딕"/>
        <family val="3"/>
        <charset val="129"/>
      </rPr>
      <t>k</t>
    </r>
  </si>
  <si>
    <t xml:space="preserve">만일,  </t>
  </si>
  <si>
    <r>
      <t>l</t>
    </r>
    <r>
      <rPr>
        <vertAlign val="subscript"/>
        <sz val="9"/>
        <rFont val="맑은 고딕"/>
        <family val="3"/>
        <charset val="129"/>
      </rPr>
      <t>u</t>
    </r>
  </si>
  <si>
    <t>&gt;</t>
  </si>
  <si>
    <t xml:space="preserve">이면, 추가로 확대를 해주어야 한다. </t>
  </si>
  <si>
    <r>
      <t xml:space="preserve"> √ (P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>/(f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>ㆍA</t>
    </r>
    <r>
      <rPr>
        <vertAlign val="subscript"/>
        <sz val="9"/>
        <rFont val="맑은 고딕"/>
        <family val="3"/>
        <charset val="129"/>
      </rPr>
      <t>g</t>
    </r>
    <r>
      <rPr>
        <sz val="9"/>
        <rFont val="맑은 고딕"/>
        <family val="3"/>
        <charset val="129"/>
      </rPr>
      <t>))</t>
    </r>
  </si>
  <si>
    <t>이때,</t>
  </si>
  <si>
    <r>
      <t>, Φ</t>
    </r>
    <r>
      <rPr>
        <vertAlign val="subscript"/>
        <sz val="9"/>
        <rFont val="맑은 고딕"/>
        <family val="3"/>
        <charset val="129"/>
      </rPr>
      <t>k</t>
    </r>
    <r>
      <rPr>
        <sz val="9"/>
        <rFont val="맑은 고딕"/>
        <family val="3"/>
        <charset val="129"/>
      </rPr>
      <t xml:space="preserve"> = 0.75</t>
    </r>
  </si>
  <si>
    <r>
      <t>1-P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>/(Φ</t>
    </r>
    <r>
      <rPr>
        <vertAlign val="subscript"/>
        <sz val="9"/>
        <rFont val="맑은 고딕"/>
        <family val="3"/>
        <charset val="129"/>
      </rPr>
      <t>k</t>
    </r>
    <r>
      <rPr>
        <sz val="9"/>
        <rFont val="맑은 고딕"/>
        <family val="3"/>
        <charset val="129"/>
      </rPr>
      <t>ㆍP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)</t>
    </r>
  </si>
  <si>
    <r>
      <t>M</t>
    </r>
    <r>
      <rPr>
        <vertAlign val="subscript"/>
        <sz val="9"/>
        <rFont val="맑은 고딕"/>
        <family val="3"/>
        <charset val="129"/>
      </rPr>
      <t>c</t>
    </r>
  </si>
  <si>
    <r>
      <t>δ</t>
    </r>
    <r>
      <rPr>
        <sz val="9"/>
        <rFont val="맑은 고딕"/>
        <family val="3"/>
        <charset val="129"/>
      </rPr>
      <t>ㆍM</t>
    </r>
    <r>
      <rPr>
        <vertAlign val="subscript"/>
        <sz val="9"/>
        <rFont val="맑은 고딕"/>
        <family val="3"/>
        <charset val="129"/>
      </rPr>
      <t>2</t>
    </r>
    <phoneticPr fontId="12" type="noConversion"/>
  </si>
  <si>
    <t>x</t>
  </si>
  <si>
    <t>d</t>
  </si>
  <si>
    <r>
      <t>0.003+f</t>
    </r>
    <r>
      <rPr>
        <vertAlign val="subscript"/>
        <sz val="9"/>
        <rFont val="맑은 고딕"/>
        <family val="3"/>
        <charset val="129"/>
      </rPr>
      <t>y</t>
    </r>
    <r>
      <rPr>
        <sz val="9"/>
        <rFont val="맑은 고딕"/>
        <family val="3"/>
        <charset val="129"/>
      </rPr>
      <t>/E</t>
    </r>
    <r>
      <rPr>
        <vertAlign val="subscript"/>
        <sz val="9"/>
        <rFont val="맑은 고딕"/>
        <family val="3"/>
        <charset val="129"/>
      </rPr>
      <t>s</t>
    </r>
  </si>
  <si>
    <r>
      <t>V</t>
    </r>
    <r>
      <rPr>
        <vertAlign val="subscript"/>
        <sz val="9"/>
        <rFont val="맑은 고딕"/>
        <family val="3"/>
        <charset val="129"/>
      </rPr>
      <t>c</t>
    </r>
  </si>
  <si>
    <t>(  1</t>
  </si>
  <si>
    <t>+</t>
  </si>
  <si>
    <r>
      <t>N</t>
    </r>
    <r>
      <rPr>
        <vertAlign val="subscript"/>
        <sz val="9"/>
        <rFont val="맑은 고딕"/>
        <family val="3"/>
        <charset val="129"/>
      </rPr>
      <t>u</t>
    </r>
  </si>
  <si>
    <r>
      <t>)  √ (f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>) ㆍb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 xml:space="preserve"> ㆍd</t>
    </r>
  </si>
  <si>
    <r>
      <t>14A</t>
    </r>
    <r>
      <rPr>
        <vertAlign val="subscript"/>
        <sz val="9"/>
        <rFont val="맑은 고딕"/>
        <family val="3"/>
        <charset val="129"/>
      </rPr>
      <t>g</t>
    </r>
  </si>
  <si>
    <r>
      <t>)  √ (f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>) ㆍb</t>
    </r>
    <r>
      <rPr>
        <vertAlign val="subscript"/>
        <sz val="9"/>
        <rFont val="맑은 고딕"/>
        <family val="3"/>
        <charset val="129"/>
      </rPr>
      <t>0</t>
    </r>
    <r>
      <rPr>
        <sz val="9"/>
        <rFont val="맑은 고딕"/>
        <family val="3"/>
        <charset val="129"/>
      </rPr>
      <t xml:space="preserve"> ㆍd</t>
    </r>
  </si>
  <si>
    <r>
      <t>3.5A</t>
    </r>
    <r>
      <rPr>
        <vertAlign val="subscript"/>
        <sz val="9"/>
        <rFont val="맑은 고딕"/>
        <family val="3"/>
        <charset val="129"/>
      </rPr>
      <t>g</t>
    </r>
  </si>
  <si>
    <t>0.35ㆍ</t>
  </si>
  <si>
    <r>
      <t>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>ㆍs</t>
    </r>
  </si>
  <si>
    <r>
      <t>f</t>
    </r>
    <r>
      <rPr>
        <vertAlign val="subscript"/>
        <sz val="9"/>
        <rFont val="맑은 고딕"/>
        <family val="3"/>
        <charset val="129"/>
      </rPr>
      <t>yt</t>
    </r>
  </si>
  <si>
    <r>
      <t>b</t>
    </r>
    <r>
      <rPr>
        <sz val="9"/>
        <rFont val="맑은 고딕"/>
        <family val="3"/>
        <charset val="129"/>
      </rPr>
      <t>ㆍs</t>
    </r>
    <phoneticPr fontId="12" type="noConversion"/>
  </si>
  <si>
    <r>
      <t>b</t>
    </r>
    <r>
      <rPr>
        <vertAlign val="subscript"/>
        <sz val="9"/>
        <rFont val="맑은 고딕"/>
        <family val="3"/>
        <charset val="129"/>
      </rPr>
      <t>0</t>
    </r>
    <r>
      <rPr>
        <sz val="9"/>
        <rFont val="맑은 고딕"/>
        <family val="3"/>
        <charset val="129"/>
      </rPr>
      <t>ㆍs</t>
    </r>
  </si>
  <si>
    <r>
      <t>(V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>-ΦV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)ㆍs</t>
    </r>
  </si>
  <si>
    <r>
      <t>Φㆍf</t>
    </r>
    <r>
      <rPr>
        <vertAlign val="subscript"/>
        <sz val="9"/>
        <rFont val="맑은 고딕"/>
        <family val="3"/>
        <charset val="129"/>
      </rPr>
      <t>yt</t>
    </r>
    <r>
      <rPr>
        <sz val="9"/>
        <rFont val="맑은 고딕"/>
        <family val="3"/>
        <charset val="129"/>
      </rPr>
      <t>ㆍd</t>
    </r>
  </si>
  <si>
    <r>
      <t>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>ㆍs</t>
    </r>
    <phoneticPr fontId="12" type="noConversion"/>
  </si>
  <si>
    <r>
      <t>ΦP</t>
    </r>
    <r>
      <rPr>
        <vertAlign val="subscript"/>
        <sz val="9"/>
        <rFont val="맑은 고딕"/>
        <family val="3"/>
        <charset val="129"/>
      </rPr>
      <t>b</t>
    </r>
    <phoneticPr fontId="12" type="noConversion"/>
  </si>
  <si>
    <r>
      <t>ΦP</t>
    </r>
    <r>
      <rPr>
        <vertAlign val="subscript"/>
        <sz val="9"/>
        <rFont val="맑은 고딕"/>
        <family val="3"/>
        <charset val="129"/>
      </rPr>
      <t>n</t>
    </r>
    <phoneticPr fontId="12" type="noConversion"/>
  </si>
  <si>
    <r>
      <t>ΦM</t>
    </r>
    <r>
      <rPr>
        <vertAlign val="subscript"/>
        <sz val="9"/>
        <rFont val="맑은 고딕"/>
        <family val="3"/>
        <charset val="129"/>
      </rPr>
      <t>n</t>
    </r>
    <phoneticPr fontId="12" type="noConversion"/>
  </si>
  <si>
    <r>
      <t>∴ ΦV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/2 &gt; V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 xml:space="preserve"> 이므로 전단철근 필요없음</t>
    </r>
    <phoneticPr fontId="12" type="noConversion"/>
  </si>
  <si>
    <r>
      <t>∴  ΦV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 xml:space="preserve"> &lt; V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 xml:space="preserve"> 이므로 전단보강 필요</t>
    </r>
    <phoneticPr fontId="12" type="noConversion"/>
  </si>
  <si>
    <r>
      <t>∴ ΦV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 xml:space="preserve"> &gt; V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 xml:space="preserve"> 이므로 전단철근 필요없음</t>
    </r>
    <phoneticPr fontId="12" type="noConversion"/>
  </si>
  <si>
    <r>
      <t>∴ ΦV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/2 &gt; V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 xml:space="preserve"> 이므로 전단철근 필요없음</t>
    </r>
    <phoneticPr fontId="12" type="noConversion"/>
  </si>
  <si>
    <r>
      <t>∴  ΦV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/2 &lt; V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 xml:space="preserve"> &lt; ΦV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 xml:space="preserve"> 이므로 최소전단철근 보강</t>
    </r>
    <phoneticPr fontId="12" type="noConversion"/>
  </si>
  <si>
    <r>
      <t>ΦV</t>
    </r>
    <r>
      <rPr>
        <vertAlign val="subscript"/>
        <sz val="9"/>
        <rFont val="맑은 고딕"/>
        <family val="3"/>
        <charset val="129"/>
      </rPr>
      <t>s</t>
    </r>
    <phoneticPr fontId="12" type="noConversion"/>
  </si>
  <si>
    <r>
      <t>ΦV</t>
    </r>
    <r>
      <rPr>
        <vertAlign val="subscript"/>
        <sz val="9"/>
        <rFont val="맑은 고딕"/>
        <family val="3"/>
        <charset val="129"/>
      </rPr>
      <t>n</t>
    </r>
    <phoneticPr fontId="12" type="noConversion"/>
  </si>
  <si>
    <r>
      <t>Φ·A</t>
    </r>
    <r>
      <rPr>
        <vertAlign val="subscript"/>
        <sz val="9"/>
        <rFont val="맑은 고딕"/>
        <family val="3"/>
        <charset val="129"/>
      </rPr>
      <t>v</t>
    </r>
    <r>
      <rPr>
        <sz val="9"/>
        <rFont val="맑은 고딕"/>
        <family val="3"/>
        <charset val="129"/>
      </rPr>
      <t>·f</t>
    </r>
    <r>
      <rPr>
        <vertAlign val="subscript"/>
        <sz val="9"/>
        <rFont val="맑은 고딕"/>
        <family val="3"/>
        <charset val="129"/>
      </rPr>
      <t>yt</t>
    </r>
    <r>
      <rPr>
        <sz val="9"/>
        <rFont val="맑은 고딕"/>
        <family val="3"/>
        <charset val="129"/>
      </rPr>
      <t>·d/s</t>
    </r>
    <phoneticPr fontId="12" type="noConversion"/>
  </si>
  <si>
    <r>
      <t>Φ·(V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+V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>)</t>
    </r>
    <phoneticPr fontId="12" type="noConversion"/>
  </si>
  <si>
    <r>
      <t>ΦV</t>
    </r>
    <r>
      <rPr>
        <vertAlign val="subscript"/>
        <sz val="9"/>
        <rFont val="맑은 고딕"/>
        <family val="3"/>
        <charset val="129"/>
      </rPr>
      <t>n</t>
    </r>
    <phoneticPr fontId="12" type="noConversion"/>
  </si>
  <si>
    <r>
      <t>2/3·√ (f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>)·b</t>
    </r>
    <r>
      <rPr>
        <vertAlign val="subscript"/>
        <sz val="9"/>
        <rFont val="맑은 고딕"/>
        <family val="3"/>
        <charset val="129"/>
      </rPr>
      <t>0</t>
    </r>
    <r>
      <rPr>
        <sz val="9"/>
        <rFont val="맑은 고딕"/>
        <family val="3"/>
        <charset val="129"/>
      </rPr>
      <t>·d</t>
    </r>
    <phoneticPr fontId="12" type="noConversion"/>
  </si>
  <si>
    <r>
      <t>2/3·√ (f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>)·b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>·d</t>
    </r>
    <phoneticPr fontId="12" type="noConversion"/>
  </si>
  <si>
    <r>
      <t>Φㆍf</t>
    </r>
    <r>
      <rPr>
        <vertAlign val="subscript"/>
        <sz val="9"/>
        <rFont val="맑은 고딕"/>
        <family val="3"/>
        <charset val="129"/>
      </rPr>
      <t>yt</t>
    </r>
    <r>
      <rPr>
        <sz val="9"/>
        <rFont val="맑은 고딕"/>
        <family val="3"/>
        <charset val="129"/>
      </rPr>
      <t>ㆍd</t>
    </r>
    <phoneticPr fontId="12" type="noConversion"/>
  </si>
  <si>
    <r>
      <t>∴  ΦV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 xml:space="preserve"> &lt; V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 xml:space="preserve"> 이므로 전단보강 필요</t>
    </r>
    <phoneticPr fontId="12" type="noConversion"/>
  </si>
  <si>
    <r>
      <t>A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 xml:space="preserve"> / (b</t>
    </r>
    <r>
      <rPr>
        <vertAlign val="subscript"/>
        <sz val="9"/>
        <rFont val="맑은 고딕"/>
        <family val="3"/>
        <charset val="129"/>
      </rPr>
      <t xml:space="preserve">w </t>
    </r>
    <r>
      <rPr>
        <sz val="9"/>
        <rFont val="맑은 고딕"/>
        <family val="3"/>
        <charset val="129"/>
      </rPr>
      <t>· d)</t>
    </r>
    <phoneticPr fontId="12" type="noConversion"/>
  </si>
  <si>
    <r>
      <t>2/3·√ (f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>)·b</t>
    </r>
    <r>
      <rPr>
        <vertAlign val="subscript"/>
        <sz val="9"/>
        <rFont val="맑은 고딕"/>
        <family val="3"/>
        <charset val="129"/>
      </rPr>
      <t>0</t>
    </r>
    <r>
      <rPr>
        <sz val="9"/>
        <rFont val="맑은 고딕"/>
        <family val="3"/>
        <charset val="129"/>
      </rPr>
      <t>·d</t>
    </r>
    <phoneticPr fontId="12" type="noConversion"/>
  </si>
  <si>
    <r>
      <t>n·M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>·(h-x-d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) / I</t>
    </r>
    <r>
      <rPr>
        <vertAlign val="subscript"/>
        <sz val="9"/>
        <rFont val="맑은 고딕"/>
        <family val="3"/>
        <charset val="129"/>
      </rPr>
      <t>cr</t>
    </r>
    <phoneticPr fontId="12" type="noConversion"/>
  </si>
  <si>
    <r>
      <t>-n</t>
    </r>
    <r>
      <rPr>
        <sz val="9"/>
        <rFont val="맑은 고딕"/>
        <family val="3"/>
        <charset val="129"/>
      </rPr>
      <t>ρ+√((nρ)</t>
    </r>
    <r>
      <rPr>
        <vertAlign val="superscript"/>
        <sz val="9"/>
        <rFont val="맑은 고딕"/>
        <family val="3"/>
        <charset val="129"/>
      </rPr>
      <t>2</t>
    </r>
    <r>
      <rPr>
        <sz val="9"/>
        <rFont val="맑은 고딕"/>
        <family val="3"/>
        <charset val="129"/>
      </rPr>
      <t>+2nρ)</t>
    </r>
    <phoneticPr fontId="12" type="noConversion"/>
  </si>
  <si>
    <r>
      <t>n·M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>·(h-x-d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) / I</t>
    </r>
    <r>
      <rPr>
        <vertAlign val="subscript"/>
        <sz val="9"/>
        <rFont val="맑은 고딕"/>
        <family val="3"/>
        <charset val="129"/>
      </rPr>
      <t>cr</t>
    </r>
    <phoneticPr fontId="12" type="noConversion"/>
  </si>
  <si>
    <r>
      <t>1.08·R·f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>·</t>
    </r>
    <r>
      <rPr>
        <vertAlign val="superscript"/>
        <sz val="9"/>
        <rFont val="맑은 고딕"/>
        <family val="3"/>
        <charset val="129"/>
      </rPr>
      <t>3</t>
    </r>
    <r>
      <rPr>
        <sz val="9"/>
        <rFont val="맑은 고딕"/>
        <family val="3"/>
        <charset val="129"/>
      </rPr>
      <t>√(d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A) x10</t>
    </r>
    <r>
      <rPr>
        <vertAlign val="superscript"/>
        <sz val="9"/>
        <rFont val="맑은 고딕"/>
        <family val="3"/>
        <charset val="129"/>
      </rPr>
      <t>-5</t>
    </r>
    <phoneticPr fontId="12" type="noConversion"/>
  </si>
  <si>
    <r>
      <t>1.08·R·f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>·</t>
    </r>
    <r>
      <rPr>
        <vertAlign val="superscript"/>
        <sz val="9"/>
        <rFont val="맑은 고딕"/>
        <family val="3"/>
        <charset val="129"/>
      </rPr>
      <t>3</t>
    </r>
    <r>
      <rPr>
        <sz val="9"/>
        <rFont val="맑은 고딕"/>
        <family val="3"/>
        <charset val="129"/>
      </rPr>
      <t>√(d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A) x10</t>
    </r>
    <r>
      <rPr>
        <vertAlign val="superscript"/>
        <sz val="9"/>
        <rFont val="맑은 고딕"/>
        <family val="3"/>
        <charset val="129"/>
      </rPr>
      <t>-5</t>
    </r>
    <phoneticPr fontId="12" type="noConversion"/>
  </si>
  <si>
    <r>
      <t>0.0625ㆍ√ (f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>) ㆍb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 xml:space="preserve"> ㆍs</t>
    </r>
  </si>
  <si>
    <r>
      <t>f</t>
    </r>
    <r>
      <rPr>
        <vertAlign val="subscript"/>
        <sz val="9"/>
        <color indexed="8"/>
        <rFont val="맑은 고딕"/>
        <family val="3"/>
        <charset val="129"/>
      </rPr>
      <t>yt</t>
    </r>
  </si>
  <si>
    <r>
      <t>ΦM</t>
    </r>
    <r>
      <rPr>
        <vertAlign val="subscript"/>
        <sz val="9"/>
        <rFont val="맑은 고딕"/>
        <family val="3"/>
        <charset val="129"/>
      </rPr>
      <t>n</t>
    </r>
    <r>
      <rPr>
        <sz val="9"/>
        <rFont val="맑은 고딕"/>
        <family val="3"/>
        <charset val="129"/>
      </rPr>
      <t xml:space="preserve">
(kNㆍm)</t>
    </r>
    <phoneticPr fontId="12" type="noConversion"/>
  </si>
  <si>
    <r>
      <t>ΦP</t>
    </r>
    <r>
      <rPr>
        <vertAlign val="subscript"/>
        <sz val="9"/>
        <rFont val="맑은 고딕"/>
        <family val="3"/>
        <charset val="129"/>
      </rPr>
      <t>n</t>
    </r>
    <r>
      <rPr>
        <sz val="9"/>
        <rFont val="맑은 고딕"/>
        <family val="3"/>
        <charset val="129"/>
      </rPr>
      <t xml:space="preserve">
(kN)</t>
    </r>
    <phoneticPr fontId="12" type="noConversion"/>
  </si>
  <si>
    <t>...... NG</t>
    <phoneticPr fontId="12" type="noConversion"/>
  </si>
  <si>
    <t>...... NG</t>
    <phoneticPr fontId="12" type="noConversion"/>
  </si>
  <si>
    <t>W_3_5_Shear_Check_Type103</t>
    <phoneticPr fontId="12" type="noConversion"/>
  </si>
  <si>
    <t>NG</t>
    <phoneticPr fontId="12" type="noConversion"/>
  </si>
  <si>
    <t>NG</t>
    <phoneticPr fontId="12" type="noConversion"/>
  </si>
  <si>
    <t>NG</t>
    <phoneticPr fontId="12" type="noConversion"/>
  </si>
  <si>
    <t>...... OK</t>
    <phoneticPr fontId="12" type="noConversion"/>
  </si>
  <si>
    <t>NG</t>
    <phoneticPr fontId="12" type="noConversion"/>
  </si>
  <si>
    <t>경량콘크리트 계수</t>
  </si>
  <si>
    <t>λ</t>
    <phoneticPr fontId="12" type="noConversion"/>
  </si>
  <si>
    <t>(</t>
  </si>
  <si>
    <t>건조환경</t>
  </si>
  <si>
    <t>)</t>
  </si>
  <si>
    <t>여기서,</t>
  </si>
  <si>
    <r>
      <t>C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는 인장철근이나 긴장재의 표면과 콘크리트 표면사이의 최소두께를 나타냄.</t>
    </r>
  </si>
  <si>
    <r>
      <t>C</t>
    </r>
    <r>
      <rPr>
        <vertAlign val="subscript"/>
        <sz val="9"/>
        <rFont val="맑은 고딕"/>
        <family val="3"/>
        <charset val="129"/>
      </rPr>
      <t>c</t>
    </r>
  </si>
  <si>
    <r>
      <t>κ</t>
    </r>
    <r>
      <rPr>
        <vertAlign val="subscript"/>
        <sz val="9"/>
        <rFont val="Arial"/>
        <family val="2"/>
      </rPr>
      <t>cr</t>
    </r>
    <phoneticPr fontId="12" type="noConversion"/>
  </si>
  <si>
    <r>
      <t>375 ㆍ ( κ</t>
    </r>
    <r>
      <rPr>
        <vertAlign val="subscript"/>
        <sz val="9"/>
        <rFont val="맑은 고딕"/>
        <family val="3"/>
        <charset val="129"/>
      </rPr>
      <t>cr</t>
    </r>
    <r>
      <rPr>
        <sz val="9"/>
        <rFont val="맑은 고딕"/>
        <family val="3"/>
        <charset val="129"/>
      </rPr>
      <t xml:space="preserve"> / f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 xml:space="preserve"> ) - 2.5 ㆍ C</t>
    </r>
    <r>
      <rPr>
        <vertAlign val="subscript"/>
        <sz val="9"/>
        <rFont val="맑은 고딕"/>
        <family val="3"/>
        <charset val="129"/>
      </rPr>
      <t>c</t>
    </r>
    <phoneticPr fontId="12" type="noConversion"/>
  </si>
  <si>
    <r>
      <t>300 ㆍ (κ</t>
    </r>
    <r>
      <rPr>
        <vertAlign val="subscript"/>
        <sz val="9"/>
        <rFont val="맑은 고딕"/>
        <family val="3"/>
        <charset val="129"/>
      </rPr>
      <t>cr</t>
    </r>
    <r>
      <rPr>
        <sz val="9"/>
        <rFont val="맑은 고딕"/>
        <family val="3"/>
        <charset val="129"/>
      </rPr>
      <t xml:space="preserve"> / f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 xml:space="preserve"> )</t>
    </r>
    <phoneticPr fontId="12" type="noConversion"/>
  </si>
  <si>
    <t>인장철근들의 도심과 압축연단까지의 거리</t>
    <phoneticPr fontId="12" type="noConversion"/>
  </si>
  <si>
    <t>d</t>
    <phoneticPr fontId="12" type="noConversion"/>
  </si>
  <si>
    <t>=</t>
    <phoneticPr fontId="12" type="noConversion"/>
  </si>
  <si>
    <r>
      <t>)  λ√(f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>) ㆍb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 xml:space="preserve"> ㆍd</t>
    </r>
    <phoneticPr fontId="12" type="noConversion"/>
  </si>
  <si>
    <t>경량콘크리트 계수</t>
    <phoneticPr fontId="12" type="noConversion"/>
  </si>
  <si>
    <r>
      <t>) λ√(f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>) ㆍb</t>
    </r>
    <r>
      <rPr>
        <vertAlign val="subscript"/>
        <sz val="9"/>
        <rFont val="맑은 고딕"/>
        <family val="3"/>
        <charset val="129"/>
      </rPr>
      <t>0</t>
    </r>
    <r>
      <rPr>
        <sz val="9"/>
        <rFont val="맑은 고딕"/>
        <family val="3"/>
        <charset val="129"/>
      </rPr>
      <t xml:space="preserve"> ㆍd</t>
    </r>
    <phoneticPr fontId="12" type="noConversion"/>
  </si>
  <si>
    <r>
      <t>m</t>
    </r>
    <r>
      <rPr>
        <sz val="9"/>
        <rFont val="맑은 고딕"/>
        <family val="3"/>
        <charset val="129"/>
      </rPr>
      <t>m</t>
    </r>
    <phoneticPr fontId="12" type="noConversion"/>
  </si>
  <si>
    <t>W_3_5_ShearRebarArea_Tension_RKCI12</t>
    <phoneticPr fontId="12" type="noConversion"/>
  </si>
  <si>
    <t>W_3_5_ShearRebarArea_KCI12</t>
    <phoneticPr fontId="12" type="noConversion"/>
  </si>
  <si>
    <t>Rbar_Space_Check_AllowSpaceChecking_KCI12</t>
    <phoneticPr fontId="12" type="noConversion"/>
  </si>
  <si>
    <r>
      <rPr>
        <sz val="9"/>
        <rFont val="맑은 고딕"/>
        <family val="3"/>
        <charset val="129"/>
      </rPr>
      <t>C</t>
    </r>
    <r>
      <rPr>
        <vertAlign val="subscript"/>
        <sz val="9"/>
        <rFont val="맑은 고딕"/>
        <family val="3"/>
        <charset val="129"/>
      </rPr>
      <t>m</t>
    </r>
    <phoneticPr fontId="12" type="noConversion"/>
  </si>
  <si>
    <r>
      <t>δ</t>
    </r>
    <r>
      <rPr>
        <vertAlign val="subscript"/>
        <sz val="9"/>
        <rFont val="맑은 고딕"/>
        <family val="3"/>
        <charset val="129"/>
      </rPr>
      <t>s</t>
    </r>
    <phoneticPr fontId="12" type="noConversion"/>
  </si>
  <si>
    <t>W_1_2_3_MagnifiedMoment_NonSway_Head_KCI12</t>
    <phoneticPr fontId="12" type="noConversion"/>
  </si>
  <si>
    <t>W_1_2_3_MagnifiedMoment_Sway_Head_KCI12</t>
    <phoneticPr fontId="12" type="noConversion"/>
  </si>
  <si>
    <t>W_1_2_3_MagnifiedMoment_Sway_Head</t>
    <phoneticPr fontId="12" type="noConversion"/>
  </si>
  <si>
    <t>전단 강도감소계수</t>
    <phoneticPr fontId="12" type="noConversion"/>
  </si>
  <si>
    <r>
      <t>Φ</t>
    </r>
    <r>
      <rPr>
        <vertAlign val="subscript"/>
        <sz val="9"/>
        <rFont val="맑은 고딕"/>
        <family val="3"/>
        <charset val="129"/>
      </rPr>
      <t>t</t>
    </r>
    <phoneticPr fontId="12" type="noConversion"/>
  </si>
  <si>
    <r>
      <t>Φ</t>
    </r>
    <r>
      <rPr>
        <vertAlign val="subscript"/>
        <sz val="9"/>
        <rFont val="맑은 고딕"/>
        <family val="3"/>
        <charset val="129"/>
      </rPr>
      <t>v</t>
    </r>
    <phoneticPr fontId="12" type="noConversion"/>
  </si>
  <si>
    <r>
      <t>Φ</t>
    </r>
    <r>
      <rPr>
        <vertAlign val="subscript"/>
        <sz val="9"/>
        <rFont val="맑은 고딕"/>
        <family val="3"/>
        <charset val="129"/>
      </rPr>
      <t>c</t>
    </r>
    <phoneticPr fontId="12" type="noConversion"/>
  </si>
  <si>
    <r>
      <t>ΦP</t>
    </r>
    <r>
      <rPr>
        <vertAlign val="subscript"/>
        <sz val="9"/>
        <rFont val="맑은 고딕"/>
        <family val="3"/>
        <charset val="129"/>
      </rPr>
      <t>n</t>
    </r>
    <phoneticPr fontId="12" type="noConversion"/>
  </si>
  <si>
    <r>
      <t>ΦM</t>
    </r>
    <r>
      <rPr>
        <vertAlign val="subscript"/>
        <sz val="9"/>
        <rFont val="맑은 고딕"/>
        <family val="3"/>
        <charset val="129"/>
      </rPr>
      <t>n</t>
    </r>
    <phoneticPr fontId="12" type="noConversion"/>
  </si>
  <si>
    <r>
      <t>ΦV</t>
    </r>
    <r>
      <rPr>
        <vertAlign val="subscript"/>
        <sz val="9"/>
        <rFont val="맑은 고딕"/>
        <family val="3"/>
        <charset val="129"/>
      </rPr>
      <t>c</t>
    </r>
    <phoneticPr fontId="12" type="noConversion"/>
  </si>
  <si>
    <r>
      <t>ΦV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/2</t>
    </r>
    <phoneticPr fontId="12" type="noConversion"/>
  </si>
  <si>
    <r>
      <t>∴  ΦV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/2 &lt; V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 xml:space="preserve"> &lt; ΦV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 xml:space="preserve"> 이므로 최소전단철근 보강</t>
    </r>
    <phoneticPr fontId="12" type="noConversion"/>
  </si>
  <si>
    <r>
      <t>∴  ΦV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 xml:space="preserve"> &lt; V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 xml:space="preserve"> 이므로 전단보강 필요</t>
    </r>
    <phoneticPr fontId="12" type="noConversion"/>
  </si>
  <si>
    <r>
      <t>∴  ΦV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 xml:space="preserve"> &lt; V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 xml:space="preserve"> 이므로 전단보강 필요</t>
    </r>
    <phoneticPr fontId="12" type="noConversion"/>
  </si>
  <si>
    <t>전단철근항복강도</t>
    <phoneticPr fontId="12" type="noConversion"/>
  </si>
  <si>
    <t>축방향 인장 강도감소계수</t>
    <phoneticPr fontId="12" type="noConversion"/>
  </si>
  <si>
    <t>축방향 압축 강도감소계수</t>
    <phoneticPr fontId="12" type="noConversion"/>
  </si>
  <si>
    <t>축방향 인장 감도감소계수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</si>
</sst>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4">
    <numFmt numFmtId="176" formatCode="0.0_ "/>
    <numFmt numFmtId="177" formatCode="0.000"/>
    <numFmt numFmtId="178" formatCode="0.00\ &quot;kN·m&quot;"/>
    <numFmt numFmtId="179" formatCode="0.00\ &quot;kN&quot;"/>
    <numFmt numFmtId="180" formatCode="0.00\ &quot;mm&quot;"/>
    <numFmt numFmtId="181" formatCode="0.00&quot;MPa&quot;"/>
    <numFmt numFmtId="182" formatCode="0.00\ &quot;MPa&quot;"/>
    <numFmt numFmtId="183" formatCode="0.00\ &quot;mm²&quot;"/>
    <numFmt numFmtId="184" formatCode="0.00_ "/>
    <numFmt numFmtId="185" formatCode="0.0\ &quot;kN·m&quot;"/>
    <numFmt numFmtId="186" formatCode="0.0\ &quot;MPa&quot;"/>
    <numFmt numFmtId="187" formatCode="0.00000_ "/>
    <numFmt numFmtId="188" formatCode="0.0000_ "/>
    <numFmt numFmtId="189" formatCode="0.0"/>
    <numFmt numFmtId="190" formatCode="0.000_ "/>
    <numFmt numFmtId="191" formatCode="0.000\ "/>
    <numFmt numFmtId="192" formatCode="0.00\ "/>
    <numFmt numFmtId="193" formatCode="0.000\ &quot;kN&quot;"/>
    <numFmt numFmtId="194" formatCode="0.0\ &quot;mm&quot;"/>
    <numFmt numFmtId="195" formatCode="0.0000"/>
    <numFmt numFmtId="196" formatCode="0.00\ &quot;㎜&quot;"/>
    <numFmt numFmtId="197" formatCode="0.00\ &quot;㎟&quot;"/>
    <numFmt numFmtId="198" formatCode="0.000\ &quot;㎜&quot;"/>
    <numFmt numFmtId="199" formatCode="0.0000\ &quot;㎜&quot;"/>
    <numFmt numFmtId="200" formatCode="0.000000\ &quot;m⁴&quot;"/>
    <numFmt numFmtId="201" formatCode="0.000\ &quot;m&quot;"/>
    <numFmt numFmtId="202" formatCode="0.00\ &quot;˚&quot;"/>
    <numFmt numFmtId="203" formatCode="0.00\ &quot;㎜⁴&quot;"/>
    <numFmt numFmtId="204" formatCode="#\ &quot;㎜⁴&quot;"/>
    <numFmt numFmtId="205" formatCode="#\ &quot;MPa&quot;"/>
    <numFmt numFmtId="206" formatCode="\ 0.00\ &quot;㎟&quot;"/>
    <numFmt numFmtId="207" formatCode="0.000\ &quot;MPa&quot;"/>
    <numFmt numFmtId="208" formatCode="0.######"/>
    <numFmt numFmtId="209" formatCode="0.####"/>
  </numFmts>
  <fonts count="50">
    <font>
      <sz val="11"/>
      <name val="돋움"/>
      <family val="3"/>
      <charset val="129"/>
    </font>
    <font>
      <sz val="11"/>
      <name val="돋움"/>
      <family val="3"/>
      <charset val="129"/>
    </font>
    <font>
      <sz val="9"/>
      <name val="Times New Roman"/>
      <family val="1"/>
    </font>
    <font>
      <b/>
      <sz val="30"/>
      <name val="HY견고딕"/>
      <family val="1"/>
      <charset val="129"/>
    </font>
    <font>
      <b/>
      <sz val="13"/>
      <name val="HY견고딕"/>
      <family val="1"/>
      <charset val="129"/>
    </font>
    <font>
      <b/>
      <sz val="12"/>
      <name val="돋움"/>
      <family val="3"/>
      <charset val="129"/>
    </font>
    <font>
      <b/>
      <sz val="10"/>
      <name val="돋움"/>
      <family val="3"/>
      <charset val="129"/>
    </font>
    <font>
      <b/>
      <sz val="9"/>
      <name val="돋움"/>
      <family val="3"/>
      <charset val="129"/>
    </font>
    <font>
      <b/>
      <sz val="20"/>
      <name val="HY견고딕"/>
      <family val="1"/>
      <charset val="129"/>
    </font>
    <font>
      <sz val="9"/>
      <name val="돋움"/>
      <family val="3"/>
      <charset val="129"/>
    </font>
    <font>
      <b/>
      <sz val="18"/>
      <name val="HY견고딕"/>
      <family val="1"/>
      <charset val="129"/>
    </font>
    <font>
      <b/>
      <sz val="9"/>
      <name val="Times New Roman"/>
      <family val="1"/>
    </font>
    <font>
      <sz val="8"/>
      <name val="돋움"/>
      <family val="3"/>
      <charset val="129"/>
    </font>
    <font>
      <b/>
      <sz val="9"/>
      <color indexed="8"/>
      <name val="맑은 고딕"/>
      <family val="3"/>
      <charset val="129"/>
    </font>
    <font>
      <sz val="9"/>
      <color indexed="8"/>
      <name val="맑은 고딕"/>
      <family val="3"/>
      <charset val="129"/>
    </font>
    <font>
      <sz val="10"/>
      <color indexed="10"/>
      <name val="맑은 고딕"/>
      <family val="3"/>
      <charset val="129"/>
    </font>
    <font>
      <b/>
      <sz val="9"/>
      <name val="맑은 고딕"/>
      <family val="3"/>
      <charset val="129"/>
    </font>
    <font>
      <sz val="9"/>
      <name val="맑은 고딕"/>
      <family val="3"/>
      <charset val="129"/>
    </font>
    <font>
      <vertAlign val="subscript"/>
      <sz val="9"/>
      <name val="맑은 고딕"/>
      <family val="3"/>
      <charset val="129"/>
    </font>
    <font>
      <b/>
      <vertAlign val="subscript"/>
      <sz val="9"/>
      <name val="맑은 고딕"/>
      <family val="3"/>
      <charset val="129"/>
    </font>
    <font>
      <sz val="9"/>
      <color indexed="10"/>
      <name val="맑은 고딕"/>
      <family val="3"/>
      <charset val="129"/>
    </font>
    <font>
      <vertAlign val="subscript"/>
      <sz val="9"/>
      <color indexed="8"/>
      <name val="맑은 고딕"/>
      <family val="3"/>
      <charset val="129"/>
    </font>
    <font>
      <vertAlign val="superscript"/>
      <sz val="9"/>
      <name val="맑은 고딕"/>
      <family val="3"/>
      <charset val="129"/>
    </font>
    <font>
      <sz val="9"/>
      <color indexed="23"/>
      <name val="맑은 고딕"/>
      <family val="3"/>
      <charset val="129"/>
    </font>
    <font>
      <sz val="9"/>
      <name val="맑은 고딕"/>
      <family val="3"/>
      <charset val="129"/>
    </font>
    <font>
      <vertAlign val="subscript"/>
      <sz val="9"/>
      <name val="맑은 고딕"/>
      <family val="3"/>
      <charset val="129"/>
    </font>
    <font>
      <b/>
      <sz val="9"/>
      <color indexed="10"/>
      <name val="맑은 고딕"/>
      <family val="3"/>
      <charset val="129"/>
    </font>
    <font>
      <sz val="9"/>
      <color indexed="57"/>
      <name val="맑은 고딕"/>
      <family val="3"/>
      <charset val="129"/>
    </font>
    <font>
      <sz val="9"/>
      <color indexed="8"/>
      <name val="맑은 고딕"/>
      <family val="3"/>
      <charset val="129"/>
    </font>
    <font>
      <vertAlign val="subscript"/>
      <sz val="9"/>
      <color indexed="8"/>
      <name val="맑은 고딕"/>
      <family val="3"/>
      <charset val="129"/>
    </font>
    <font>
      <b/>
      <sz val="9"/>
      <name val="맑은 고딕"/>
      <family val="3"/>
      <charset val="129"/>
    </font>
    <font>
      <vertAlign val="superscript"/>
      <sz val="9"/>
      <name val="맑은 고딕"/>
      <family val="3"/>
      <charset val="129"/>
    </font>
    <font>
      <sz val="10"/>
      <name val="돋움"/>
      <family val="3"/>
      <charset val="129"/>
    </font>
    <font>
      <b/>
      <sz val="9"/>
      <color indexed="12"/>
      <name val="맑은 고딕"/>
      <family val="3"/>
      <charset val="129"/>
    </font>
    <font>
      <sz val="9"/>
      <name val="Arial"/>
      <family val="2"/>
    </font>
    <font>
      <vertAlign val="subscript"/>
      <sz val="9"/>
      <name val="Arial"/>
      <family val="2"/>
    </font>
    <font>
      <sz val="9"/>
      <name val="맑은 고딕"/>
      <family val="3"/>
      <charset val="129"/>
    </font>
    <font>
      <b/>
      <sz val="9"/>
      <color indexed="8"/>
      <name val="맑은 고딕"/>
      <family val="3"/>
      <charset val="129"/>
    </font>
    <font>
      <sz val="9"/>
      <name val="맑은 고딕"/>
      <family val="3"/>
      <charset val="129"/>
    </font>
    <font>
      <sz val="9"/>
      <name val="맑은 고딕"/>
      <family val="3"/>
      <charset val="129"/>
    </font>
    <font>
      <vertAlign val="subscript"/>
      <sz val="9"/>
      <name val="맑은 고딕"/>
      <family val="3"/>
      <charset val="129"/>
    </font>
    <font>
      <sz val="9"/>
      <name val="맑은 고딕"/>
      <family val="3"/>
      <charset val="129"/>
    </font>
    <font>
      <sz val="9"/>
      <name val="맑은 고딕"/>
      <family val="3"/>
      <charset val="129"/>
    </font>
    <font>
      <sz val="9"/>
      <name val="맑은 고딕"/>
      <family val="3"/>
      <charset val="129"/>
    </font>
    <font>
      <sz val="9"/>
      <name val="맑은 고딕"/>
      <family val="3"/>
      <charset val="129"/>
    </font>
    <font>
      <sz val="11"/>
      <color theme="1"/>
      <name val="돋움"/>
      <family val="3"/>
      <charset val="129"/>
    </font>
    <font>
      <sz val="9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theme="1"/>
      <name val="Arial"/>
      <family val="2"/>
    </font>
    <font>
      <u/>
      <sz val="11"/>
      <color theme="10"/>
      <name val="돋움"/>
      <family val="3"/>
      <charset val="129"/>
    </font>
  </fonts>
  <fills count="15">
    <fill>
      <patternFill patternType="none"/>
    </fill>
    <fill>
      <patternFill patternType="gray125"/>
    </fill>
    <fill>
      <patternFill patternType="solid">
        <fgColor indexed="41"/>
      </patternFill>
    </fill>
    <fill>
      <patternFill patternType="solid">
        <fgColor indexed="5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</fills>
  <borders count="8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8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3052">
    <xf numFmtId="0" fontId="0" fillId="0" borderId="0"/>
    <xf numFmtId="0" fontId="2" fillId="0" borderId="0">
      <alignment horizontal="center" vertical="center"/>
    </xf>
    <xf numFmtId="0" fontId="3" fillId="0" borderId="0">
      <alignment horizontal="center" vertical="center"/>
    </xf>
    <xf numFmtId="0" fontId="4" fillId="0" borderId="0">
      <alignment horizontal="left" vertical="center"/>
    </xf>
    <xf numFmtId="0" fontId="5" fillId="0" borderId="0">
      <alignment horizontal="left" vertical="center"/>
    </xf>
    <xf numFmtId="0" fontId="6" fillId="0" borderId="0">
      <alignment horizontal="left" vertical="center"/>
    </xf>
    <xf numFmtId="0" fontId="7" fillId="0" borderId="0">
      <alignment horizontal="left" vertical="center"/>
    </xf>
    <xf numFmtId="0" fontId="8" fillId="0" borderId="0">
      <alignment horizontal="center" vertical="center"/>
    </xf>
    <xf numFmtId="0" fontId="9" fillId="0" borderId="0">
      <alignment horizontal="left" vertical="center"/>
    </xf>
    <xf numFmtId="0" fontId="9" fillId="0" borderId="0">
      <alignment horizontal="center" vertical="center"/>
    </xf>
    <xf numFmtId="0" fontId="10" fillId="0" borderId="0">
      <alignment horizontal="center" vertical="center"/>
    </xf>
    <xf numFmtId="0" fontId="11" fillId="0" borderId="0">
      <alignment horizontal="left" vertical="center"/>
    </xf>
    <xf numFmtId="0" fontId="2" fillId="0" borderId="0">
      <alignment horizontal="center" vertical="center"/>
    </xf>
    <xf numFmtId="0" fontId="2" fillId="0" borderId="0">
      <alignment horizontal="left" vertical="center"/>
    </xf>
    <xf numFmtId="0" fontId="2" fillId="0" borderId="0">
      <alignment horizontal="right" vertical="center"/>
    </xf>
    <xf numFmtId="0" fontId="11" fillId="2" borderId="0">
      <alignment horizontal="center" vertical="center"/>
    </xf>
    <xf numFmtId="190" fontId="46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7" fillId="0" borderId="0">
      <alignment vertical="center"/>
    </xf>
    <xf numFmtId="0" fontId="45" fillId="0" borderId="0">
      <alignment vertical="center"/>
    </xf>
    <xf numFmtId="0" fontId="47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4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8" fillId="0" borderId="0">
      <alignment vertical="center"/>
    </xf>
    <xf numFmtId="0" fontId="45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7" fillId="0" borderId="0">
      <alignment vertical="center"/>
    </xf>
    <xf numFmtId="0" fontId="47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32" fillId="0" borderId="0"/>
    <xf numFmtId="0" fontId="45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4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9" fillId="0" borderId="0" applyNumberFormat="0" applyFill="0" applyBorder="0" applyAlignment="0" applyProtection="0">
      <alignment vertical="top"/>
      <protection locked="0"/>
    </xf>
  </cellStyleXfs>
  <cellXfs count="936">
    <xf numFmtId="0" fontId="0" fillId="0" borderId="0" xfId="0"/>
    <xf numFmtId="0" fontId="13" fillId="0" borderId="0" xfId="3048" applyFont="1" applyFill="1" applyBorder="1" applyAlignment="1">
      <alignment horizontal="center" vertical="center"/>
    </xf>
    <xf numFmtId="0" fontId="13" fillId="0" borderId="0" xfId="3048" applyFont="1" applyFill="1" applyBorder="1" applyAlignment="1">
      <alignment vertical="center"/>
    </xf>
    <xf numFmtId="0" fontId="14" fillId="0" borderId="0" xfId="3048" applyFont="1" applyAlignment="1">
      <alignment horizontal="center" vertical="center"/>
    </xf>
    <xf numFmtId="0" fontId="14" fillId="0" borderId="0" xfId="3048" applyFont="1">
      <alignment vertical="center"/>
    </xf>
    <xf numFmtId="0" fontId="16" fillId="0" borderId="0" xfId="3048" applyFont="1">
      <alignment vertical="center"/>
    </xf>
    <xf numFmtId="0" fontId="17" fillId="0" borderId="0" xfId="3048" applyFont="1">
      <alignment vertical="center"/>
    </xf>
    <xf numFmtId="0" fontId="14" fillId="3" borderId="0" xfId="3048" applyFont="1" applyFill="1">
      <alignment vertical="center"/>
    </xf>
    <xf numFmtId="0" fontId="17" fillId="0" borderId="0" xfId="3048" applyFont="1" applyAlignment="1">
      <alignment vertical="center"/>
    </xf>
    <xf numFmtId="0" fontId="14" fillId="3" borderId="0" xfId="3048" applyFont="1" applyFill="1" applyBorder="1">
      <alignment vertical="center"/>
    </xf>
    <xf numFmtId="0" fontId="17" fillId="0" borderId="0" xfId="3048" applyFont="1" applyBorder="1" applyAlignment="1">
      <alignment vertical="center"/>
    </xf>
    <xf numFmtId="0" fontId="17" fillId="0" borderId="1" xfId="3048" applyFont="1" applyBorder="1">
      <alignment vertical="center"/>
    </xf>
    <xf numFmtId="0" fontId="17" fillId="0" borderId="2" xfId="3048" applyFont="1" applyBorder="1" applyAlignment="1">
      <alignment vertical="center"/>
    </xf>
    <xf numFmtId="0" fontId="17" fillId="0" borderId="2" xfId="3048" applyFont="1" applyBorder="1" applyAlignment="1">
      <alignment horizontal="center" vertical="center"/>
    </xf>
    <xf numFmtId="0" fontId="14" fillId="3" borderId="0" xfId="3048" applyFont="1" applyFill="1" applyBorder="1" applyAlignment="1">
      <alignment vertical="center"/>
    </xf>
    <xf numFmtId="0" fontId="14" fillId="0" borderId="0" xfId="3048" applyFont="1" applyBorder="1">
      <alignment vertical="center"/>
    </xf>
    <xf numFmtId="0" fontId="17" fillId="0" borderId="3" xfId="3048" applyFont="1" applyBorder="1">
      <alignment vertical="center"/>
    </xf>
    <xf numFmtId="0" fontId="17" fillId="0" borderId="0" xfId="3048" applyFont="1" applyBorder="1" applyAlignment="1">
      <alignment horizontal="center" vertical="center"/>
    </xf>
    <xf numFmtId="0" fontId="14" fillId="0" borderId="0" xfId="3048" applyFont="1" applyBorder="1" applyAlignment="1">
      <alignment horizontal="center" vertical="center"/>
    </xf>
    <xf numFmtId="0" fontId="17" fillId="0" borderId="0" xfId="0" applyFont="1" applyBorder="1" applyAlignment="1">
      <alignment vertical="center"/>
    </xf>
    <xf numFmtId="0" fontId="17" fillId="0" borderId="4" xfId="3048" applyFont="1" applyBorder="1" applyAlignment="1">
      <alignment vertical="center"/>
    </xf>
    <xf numFmtId="0" fontId="14" fillId="3" borderId="0" xfId="3048" quotePrefix="1" applyFont="1" applyFill="1" applyBorder="1" applyAlignment="1">
      <alignment vertical="center"/>
    </xf>
    <xf numFmtId="0" fontId="14" fillId="0" borderId="0" xfId="3048" applyFont="1" applyFill="1">
      <alignment vertical="center"/>
    </xf>
    <xf numFmtId="0" fontId="17" fillId="0" borderId="0" xfId="3048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7" fillId="0" borderId="0" xfId="3048" applyFont="1" applyBorder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17" fillId="0" borderId="0" xfId="3048" quotePrefix="1" applyFont="1" applyBorder="1" applyAlignment="1">
      <alignment horizontal="center" vertical="center"/>
    </xf>
    <xf numFmtId="0" fontId="14" fillId="3" borderId="0" xfId="3048" applyFont="1" applyFill="1" applyAlignment="1">
      <alignment horizontal="left" vertical="center"/>
    </xf>
    <xf numFmtId="0" fontId="14" fillId="0" borderId="0" xfId="3048" applyFont="1" applyFill="1" applyAlignment="1">
      <alignment horizontal="left" vertical="center"/>
    </xf>
    <xf numFmtId="0" fontId="14" fillId="0" borderId="0" xfId="3048" applyFont="1" applyAlignment="1">
      <alignment horizontal="left" vertical="center"/>
    </xf>
    <xf numFmtId="190" fontId="17" fillId="0" borderId="2" xfId="3048" applyNumberFormat="1" applyFont="1" applyBorder="1" applyAlignment="1">
      <alignment horizontal="left" vertical="center"/>
    </xf>
    <xf numFmtId="0" fontId="17" fillId="0" borderId="5" xfId="3048" applyFont="1" applyBorder="1" applyAlignment="1">
      <alignment vertical="center"/>
    </xf>
    <xf numFmtId="182" fontId="17" fillId="0" borderId="0" xfId="3048" applyNumberFormat="1" applyFont="1" applyBorder="1" applyAlignment="1">
      <alignment vertical="center"/>
    </xf>
    <xf numFmtId="0" fontId="17" fillId="0" borderId="0" xfId="3048" quotePrefix="1" applyFont="1" applyBorder="1" applyAlignment="1">
      <alignment vertical="center"/>
    </xf>
    <xf numFmtId="0" fontId="17" fillId="0" borderId="0" xfId="3048" applyFont="1" applyBorder="1">
      <alignment vertical="center"/>
    </xf>
    <xf numFmtId="0" fontId="14" fillId="3" borderId="0" xfId="3048" applyFont="1" applyFill="1" applyAlignment="1">
      <alignment vertical="center"/>
    </xf>
    <xf numFmtId="0" fontId="20" fillId="0" borderId="0" xfId="3048" applyFont="1" applyAlignment="1">
      <alignment vertical="center"/>
    </xf>
    <xf numFmtId="0" fontId="17" fillId="0" borderId="2" xfId="3048" quotePrefix="1" applyFont="1" applyBorder="1" applyAlignment="1">
      <alignment horizontal="center" vertical="center"/>
    </xf>
    <xf numFmtId="198" fontId="17" fillId="0" borderId="0" xfId="3048" applyNumberFormat="1" applyFont="1" applyBorder="1" applyAlignment="1">
      <alignment vertical="center"/>
    </xf>
    <xf numFmtId="198" fontId="17" fillId="0" borderId="4" xfId="3048" applyNumberFormat="1" applyFont="1" applyBorder="1" applyAlignment="1">
      <alignment vertical="center"/>
    </xf>
    <xf numFmtId="198" fontId="14" fillId="0" borderId="0" xfId="3048" applyNumberFormat="1" applyFont="1" applyBorder="1" applyAlignment="1">
      <alignment horizontal="center" vertical="center"/>
    </xf>
    <xf numFmtId="198" fontId="14" fillId="3" borderId="0" xfId="3048" applyNumberFormat="1" applyFont="1" applyFill="1" applyBorder="1" applyAlignment="1">
      <alignment vertical="center"/>
    </xf>
    <xf numFmtId="190" fontId="17" fillId="0" borderId="0" xfId="3048" applyNumberFormat="1" applyFont="1" applyBorder="1" applyAlignment="1">
      <alignment horizontal="center" vertical="center"/>
    </xf>
    <xf numFmtId="2" fontId="16" fillId="0" borderId="0" xfId="3048" applyNumberFormat="1" applyFont="1" applyBorder="1" applyAlignment="1">
      <alignment horizontal="left" vertical="center"/>
    </xf>
    <xf numFmtId="2" fontId="17" fillId="0" borderId="0" xfId="3048" applyNumberFormat="1" applyFont="1" applyBorder="1" applyAlignment="1">
      <alignment horizontal="center" vertical="center"/>
    </xf>
    <xf numFmtId="0" fontId="17" fillId="0" borderId="4" xfId="3048" applyFont="1" applyBorder="1">
      <alignment vertical="center"/>
    </xf>
    <xf numFmtId="0" fontId="13" fillId="3" borderId="0" xfId="3048" applyFont="1" applyFill="1" applyBorder="1" applyAlignment="1">
      <alignment vertical="center"/>
    </xf>
    <xf numFmtId="0" fontId="17" fillId="4" borderId="0" xfId="3048" applyFont="1" applyFill="1" applyAlignment="1">
      <alignment vertical="center"/>
    </xf>
    <xf numFmtId="0" fontId="14" fillId="4" borderId="0" xfId="3048" applyFont="1" applyFill="1" applyAlignment="1">
      <alignment horizontal="center" vertical="center"/>
    </xf>
    <xf numFmtId="0" fontId="17" fillId="0" borderId="2" xfId="3048" applyFont="1" applyBorder="1">
      <alignment vertical="center"/>
    </xf>
    <xf numFmtId="0" fontId="17" fillId="0" borderId="5" xfId="3048" applyFont="1" applyBorder="1">
      <alignment vertical="center"/>
    </xf>
    <xf numFmtId="0" fontId="17" fillId="0" borderId="6" xfId="3048" applyFont="1" applyBorder="1">
      <alignment vertical="center"/>
    </xf>
    <xf numFmtId="0" fontId="17" fillId="0" borderId="7" xfId="3048" applyFont="1" applyBorder="1">
      <alignment vertical="center"/>
    </xf>
    <xf numFmtId="0" fontId="17" fillId="0" borderId="8" xfId="3048" applyFont="1" applyBorder="1">
      <alignment vertical="center"/>
    </xf>
    <xf numFmtId="0" fontId="17" fillId="0" borderId="0" xfId="3050" applyFont="1">
      <alignment vertical="center"/>
    </xf>
    <xf numFmtId="0" fontId="14" fillId="0" borderId="0" xfId="3050" applyFont="1" applyAlignment="1">
      <alignment horizontal="center" vertical="center"/>
    </xf>
    <xf numFmtId="0" fontId="14" fillId="0" borderId="0" xfId="3050" applyFont="1">
      <alignment vertical="center"/>
    </xf>
    <xf numFmtId="0" fontId="17" fillId="0" borderId="0" xfId="13" applyFont="1" applyFill="1" applyBorder="1" applyAlignment="1">
      <alignment horizontal="center" vertical="center"/>
    </xf>
    <xf numFmtId="0" fontId="17" fillId="0" borderId="0" xfId="13" applyFont="1" applyFill="1" applyBorder="1">
      <alignment horizontal="left" vertical="center"/>
    </xf>
    <xf numFmtId="0" fontId="17" fillId="0" borderId="0" xfId="12" applyFont="1" applyFill="1" applyBorder="1">
      <alignment horizontal="center" vertical="center"/>
    </xf>
    <xf numFmtId="180" fontId="17" fillId="0" borderId="0" xfId="13" applyNumberFormat="1" applyFont="1" applyFill="1" applyBorder="1">
      <alignment horizontal="left" vertical="center"/>
    </xf>
    <xf numFmtId="0" fontId="14" fillId="0" borderId="0" xfId="3050" applyFont="1" applyFill="1" applyAlignment="1">
      <alignment horizontal="center" vertical="center"/>
    </xf>
    <xf numFmtId="0" fontId="14" fillId="0" borderId="0" xfId="3050" applyFont="1" applyFill="1">
      <alignment vertical="center"/>
    </xf>
    <xf numFmtId="0" fontId="17" fillId="0" borderId="9" xfId="13" applyFont="1" applyBorder="1" applyAlignment="1">
      <alignment horizontal="center" vertical="center"/>
    </xf>
    <xf numFmtId="0" fontId="17" fillId="0" borderId="10" xfId="12" quotePrefix="1" applyFont="1" applyBorder="1">
      <alignment horizontal="center" vertical="center"/>
    </xf>
    <xf numFmtId="0" fontId="14" fillId="3" borderId="0" xfId="3050" applyFont="1" applyFill="1">
      <alignment vertical="center"/>
    </xf>
    <xf numFmtId="0" fontId="17" fillId="0" borderId="11" xfId="13" applyFont="1" applyBorder="1" applyAlignment="1">
      <alignment horizontal="center" vertical="center"/>
    </xf>
    <xf numFmtId="0" fontId="17" fillId="0" borderId="12" xfId="12" quotePrefix="1" applyFont="1" applyBorder="1">
      <alignment horizontal="center" vertical="center"/>
    </xf>
    <xf numFmtId="0" fontId="17" fillId="0" borderId="13" xfId="13" applyFont="1" applyBorder="1" applyAlignment="1">
      <alignment horizontal="center" vertical="center"/>
    </xf>
    <xf numFmtId="0" fontId="17" fillId="0" borderId="14" xfId="12" quotePrefix="1" applyFont="1" applyBorder="1">
      <alignment horizontal="center" vertical="center"/>
    </xf>
    <xf numFmtId="0" fontId="17" fillId="0" borderId="0" xfId="3050" applyFont="1" applyFill="1" applyAlignment="1">
      <alignment horizontal="right" vertical="center"/>
    </xf>
    <xf numFmtId="0" fontId="17" fillId="0" borderId="0" xfId="13" applyFont="1" applyFill="1" applyBorder="1" applyAlignment="1">
      <alignment horizontal="right" vertical="center"/>
    </xf>
    <xf numFmtId="0" fontId="17" fillId="0" borderId="0" xfId="8" applyFont="1">
      <alignment horizontal="left" vertical="center"/>
    </xf>
    <xf numFmtId="0" fontId="17" fillId="0" borderId="0" xfId="3050" applyFont="1" applyAlignment="1">
      <alignment horizontal="center" vertical="center"/>
    </xf>
    <xf numFmtId="0" fontId="17" fillId="0" borderId="0" xfId="8" applyFont="1" applyAlignment="1">
      <alignment horizontal="center" vertical="center"/>
    </xf>
    <xf numFmtId="188" fontId="17" fillId="0" borderId="0" xfId="8" applyNumberFormat="1" applyFont="1" applyAlignment="1">
      <alignment vertical="center"/>
    </xf>
    <xf numFmtId="0" fontId="17" fillId="4" borderId="0" xfId="8" applyFont="1" applyFill="1">
      <alignment horizontal="left" vertical="center"/>
    </xf>
    <xf numFmtId="0" fontId="16" fillId="0" borderId="0" xfId="8" applyFont="1">
      <alignment horizontal="left" vertical="center"/>
    </xf>
    <xf numFmtId="188" fontId="17" fillId="4" borderId="0" xfId="8" applyNumberFormat="1" applyFont="1" applyFill="1" applyAlignment="1">
      <alignment horizontal="center" vertical="center"/>
    </xf>
    <xf numFmtId="188" fontId="17" fillId="0" borderId="0" xfId="8" applyNumberFormat="1" applyFont="1" applyAlignment="1">
      <alignment horizontal="center" vertical="center"/>
    </xf>
    <xf numFmtId="0" fontId="14" fillId="5" borderId="0" xfId="3050" applyFont="1" applyFill="1" applyAlignment="1">
      <alignment horizontal="center" vertical="center"/>
    </xf>
    <xf numFmtId="0" fontId="14" fillId="5" borderId="0" xfId="3050" applyFont="1" applyFill="1">
      <alignment vertical="center"/>
    </xf>
    <xf numFmtId="0" fontId="17" fillId="0" borderId="0" xfId="0" applyFont="1"/>
    <xf numFmtId="0" fontId="17" fillId="0" borderId="0" xfId="0" applyFont="1" applyAlignment="1">
      <alignment horizontal="center"/>
    </xf>
    <xf numFmtId="0" fontId="14" fillId="5" borderId="0" xfId="0" applyFont="1" applyFill="1" applyAlignment="1">
      <alignment horizontal="center"/>
    </xf>
    <xf numFmtId="0" fontId="14" fillId="5" borderId="0" xfId="0" applyFont="1" applyFill="1"/>
    <xf numFmtId="0" fontId="14" fillId="0" borderId="0" xfId="0" applyFont="1"/>
    <xf numFmtId="0" fontId="20" fillId="0" borderId="0" xfId="0" applyFont="1" applyFill="1"/>
    <xf numFmtId="0" fontId="14" fillId="5" borderId="0" xfId="0" applyFont="1" applyFill="1" applyAlignment="1">
      <alignment horizontal="center" vertical="center"/>
    </xf>
    <xf numFmtId="184" fontId="17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7" fillId="0" borderId="0" xfId="8" applyFont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7" fillId="0" borderId="0" xfId="0" applyNumberFormat="1" applyFont="1"/>
    <xf numFmtId="0" fontId="17" fillId="0" borderId="0" xfId="0" applyNumberFormat="1" applyFont="1" applyAlignment="1">
      <alignment horizontal="center" vertical="center"/>
    </xf>
    <xf numFmtId="0" fontId="17" fillId="0" borderId="0" xfId="0" applyNumberFormat="1" applyFont="1" applyAlignment="1">
      <alignment horizontal="center"/>
    </xf>
    <xf numFmtId="0" fontId="17" fillId="0" borderId="0" xfId="0" applyNumberFormat="1" applyFont="1" applyAlignment="1">
      <alignment horizontal="left" vertical="center"/>
    </xf>
    <xf numFmtId="0" fontId="16" fillId="0" borderId="0" xfId="0" applyNumberFormat="1" applyFont="1" applyBorder="1" applyAlignment="1">
      <alignment horizontal="left" vertical="center"/>
    </xf>
    <xf numFmtId="0" fontId="14" fillId="5" borderId="0" xfId="0" applyNumberFormat="1" applyFont="1" applyFill="1" applyAlignment="1">
      <alignment horizontal="center"/>
    </xf>
    <xf numFmtId="0" fontId="14" fillId="5" borderId="0" xfId="0" applyNumberFormat="1" applyFont="1" applyFill="1"/>
    <xf numFmtId="0" fontId="14" fillId="0" borderId="0" xfId="0" applyNumberFormat="1" applyFont="1" applyFill="1"/>
    <xf numFmtId="0" fontId="14" fillId="0" borderId="0" xfId="0" applyNumberFormat="1" applyFont="1"/>
    <xf numFmtId="0" fontId="20" fillId="0" borderId="0" xfId="0" applyNumberFormat="1" applyFont="1" applyFill="1"/>
    <xf numFmtId="184" fontId="17" fillId="0" borderId="0" xfId="0" applyNumberFormat="1" applyFont="1" applyAlignment="1">
      <alignment horizontal="left" vertical="center"/>
    </xf>
    <xf numFmtId="0" fontId="16" fillId="0" borderId="0" xfId="0" applyFont="1" applyBorder="1" applyAlignment="1">
      <alignment horizontal="center" vertical="center"/>
    </xf>
    <xf numFmtId="0" fontId="16" fillId="0" borderId="0" xfId="3050" applyFont="1" applyAlignment="1">
      <alignment horizontal="left" vertical="center"/>
    </xf>
    <xf numFmtId="0" fontId="17" fillId="0" borderId="0" xfId="13" applyFont="1" applyBorder="1" applyAlignment="1">
      <alignment horizontal="left" vertical="center"/>
    </xf>
    <xf numFmtId="178" fontId="17" fillId="0" borderId="0" xfId="13" applyNumberFormat="1" applyFont="1" applyBorder="1" applyAlignment="1">
      <alignment horizontal="left" vertical="center"/>
    </xf>
    <xf numFmtId="0" fontId="17" fillId="6" borderId="2" xfId="8" applyFont="1" applyFill="1" applyBorder="1">
      <alignment horizontal="left" vertical="center"/>
    </xf>
    <xf numFmtId="0" fontId="17" fillId="6" borderId="15" xfId="8" applyFont="1" applyFill="1" applyBorder="1">
      <alignment horizontal="left" vertical="center"/>
    </xf>
    <xf numFmtId="0" fontId="17" fillId="0" borderId="0" xfId="8" applyFont="1" applyBorder="1">
      <alignment horizontal="left" vertical="center"/>
    </xf>
    <xf numFmtId="0" fontId="17" fillId="0" borderId="4" xfId="8" applyFont="1" applyBorder="1">
      <alignment horizontal="left" vertical="center"/>
    </xf>
    <xf numFmtId="0" fontId="17" fillId="0" borderId="16" xfId="0" applyFont="1" applyBorder="1" applyAlignment="1">
      <alignment vertical="center"/>
    </xf>
    <xf numFmtId="0" fontId="17" fillId="0" borderId="0" xfId="0" quotePrefix="1" applyFont="1" applyBorder="1" applyAlignment="1">
      <alignment vertical="center"/>
    </xf>
    <xf numFmtId="0" fontId="14" fillId="5" borderId="0" xfId="0" applyFont="1" applyFill="1" applyBorder="1" applyAlignment="1">
      <alignment horizontal="center" vertical="center"/>
    </xf>
    <xf numFmtId="0" fontId="14" fillId="5" borderId="0" xfId="0" applyFont="1" applyFill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182" fontId="17" fillId="0" borderId="0" xfId="0" applyNumberFormat="1" applyFont="1" applyBorder="1" applyAlignment="1">
      <alignment horizontal="left" vertical="center"/>
    </xf>
    <xf numFmtId="182" fontId="17" fillId="0" borderId="4" xfId="0" applyNumberFormat="1" applyFont="1" applyBorder="1" applyAlignment="1">
      <alignment horizontal="left" vertical="center"/>
    </xf>
    <xf numFmtId="0" fontId="14" fillId="5" borderId="0" xfId="0" applyFont="1" applyFill="1" applyBorder="1" applyAlignment="1">
      <alignment horizontal="center"/>
    </xf>
    <xf numFmtId="0" fontId="14" fillId="5" borderId="0" xfId="0" applyFont="1" applyFill="1" applyBorder="1"/>
    <xf numFmtId="0" fontId="17" fillId="0" borderId="0" xfId="0" applyFont="1" applyBorder="1"/>
    <xf numFmtId="0" fontId="17" fillId="0" borderId="4" xfId="0" applyFont="1" applyBorder="1" applyAlignment="1">
      <alignment vertical="center"/>
    </xf>
    <xf numFmtId="0" fontId="17" fillId="0" borderId="17" xfId="0" applyFont="1" applyBorder="1" applyAlignment="1">
      <alignment vertical="center"/>
    </xf>
    <xf numFmtId="0" fontId="17" fillId="0" borderId="15" xfId="0" applyFont="1" applyBorder="1" applyAlignment="1">
      <alignment vertical="center"/>
    </xf>
    <xf numFmtId="0" fontId="17" fillId="0" borderId="18" xfId="0" applyFont="1" applyBorder="1" applyAlignment="1">
      <alignment vertical="center"/>
    </xf>
    <xf numFmtId="0" fontId="14" fillId="5" borderId="15" xfId="0" applyFont="1" applyFill="1" applyBorder="1" applyAlignment="1">
      <alignment horizontal="center"/>
    </xf>
    <xf numFmtId="0" fontId="14" fillId="5" borderId="15" xfId="0" applyFont="1" applyFill="1" applyBorder="1"/>
    <xf numFmtId="0" fontId="17" fillId="0" borderId="15" xfId="0" applyFont="1" applyBorder="1"/>
    <xf numFmtId="0" fontId="17" fillId="0" borderId="4" xfId="0" applyFont="1" applyBorder="1" applyAlignment="1">
      <alignment horizontal="left" vertical="center"/>
    </xf>
    <xf numFmtId="0" fontId="17" fillId="0" borderId="19" xfId="8" applyFont="1" applyBorder="1">
      <alignment horizontal="left" vertical="center"/>
    </xf>
    <xf numFmtId="0" fontId="17" fillId="0" borderId="7" xfId="8" applyFont="1" applyBorder="1">
      <alignment horizontal="left" vertical="center"/>
    </xf>
    <xf numFmtId="0" fontId="17" fillId="0" borderId="8" xfId="8" applyFont="1" applyBorder="1">
      <alignment horizontal="left" vertical="center"/>
    </xf>
    <xf numFmtId="0" fontId="17" fillId="0" borderId="0" xfId="3050" applyFont="1" applyFill="1">
      <alignment vertical="center"/>
    </xf>
    <xf numFmtId="179" fontId="17" fillId="0" borderId="0" xfId="3050" applyNumberFormat="1" applyFont="1" applyAlignment="1">
      <alignment vertical="center"/>
    </xf>
    <xf numFmtId="179" fontId="17" fillId="0" borderId="0" xfId="3050" applyNumberFormat="1" applyFont="1" applyFill="1" applyAlignment="1">
      <alignment vertical="center"/>
    </xf>
    <xf numFmtId="193" fontId="17" fillId="0" borderId="0" xfId="3050" applyNumberFormat="1" applyFont="1" applyAlignment="1">
      <alignment horizontal="center" vertical="center"/>
    </xf>
    <xf numFmtId="179" fontId="17" fillId="0" borderId="0" xfId="3050" applyNumberFormat="1" applyFont="1" applyAlignment="1">
      <alignment horizontal="center" vertical="center"/>
    </xf>
    <xf numFmtId="179" fontId="14" fillId="5" borderId="0" xfId="3050" applyNumberFormat="1" applyFont="1" applyFill="1" applyAlignment="1">
      <alignment horizontal="center" vertical="center"/>
    </xf>
    <xf numFmtId="179" fontId="14" fillId="3" borderId="0" xfId="3050" applyNumberFormat="1" applyFont="1" applyFill="1" applyAlignment="1">
      <alignment vertical="center"/>
    </xf>
    <xf numFmtId="179" fontId="14" fillId="5" borderId="0" xfId="3050" applyNumberFormat="1" applyFont="1" applyFill="1" applyAlignment="1">
      <alignment vertical="center"/>
    </xf>
    <xf numFmtId="0" fontId="17" fillId="7" borderId="0" xfId="0" applyFont="1" applyFill="1"/>
    <xf numFmtId="0" fontId="17" fillId="5" borderId="0" xfId="0" applyFont="1" applyFill="1"/>
    <xf numFmtId="0" fontId="17" fillId="0" borderId="0" xfId="0" applyFont="1" applyAlignment="1"/>
    <xf numFmtId="0" fontId="17" fillId="0" borderId="0" xfId="8" applyFont="1" applyAlignment="1">
      <alignment horizontal="left"/>
    </xf>
    <xf numFmtId="0" fontId="14" fillId="0" borderId="0" xfId="0" quotePrefix="1" applyFont="1" applyAlignment="1">
      <alignment horizontal="center"/>
    </xf>
    <xf numFmtId="0" fontId="14" fillId="0" borderId="0" xfId="0" applyFont="1" applyAlignment="1"/>
    <xf numFmtId="0" fontId="17" fillId="0" borderId="0" xfId="12" quotePrefix="1" applyFont="1" applyBorder="1" applyAlignment="1">
      <alignment horizontal="center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center"/>
    </xf>
    <xf numFmtId="0" fontId="13" fillId="0" borderId="0" xfId="0" applyFont="1" applyBorder="1" applyAlignment="1">
      <alignment horizontal="left" vertical="center"/>
    </xf>
    <xf numFmtId="0" fontId="17" fillId="5" borderId="0" xfId="0" applyFont="1" applyFill="1" applyAlignment="1"/>
    <xf numFmtId="0" fontId="17" fillId="3" borderId="0" xfId="0" applyFont="1" applyFill="1" applyAlignment="1"/>
    <xf numFmtId="0" fontId="14" fillId="0" borderId="0" xfId="0" quotePrefix="1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7" fillId="0" borderId="0" xfId="12" quotePrefix="1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7" fillId="3" borderId="0" xfId="0" applyFont="1" applyFill="1"/>
    <xf numFmtId="0" fontId="17" fillId="0" borderId="0" xfId="3047" applyFont="1">
      <alignment vertical="center"/>
    </xf>
    <xf numFmtId="0" fontId="17" fillId="0" borderId="0" xfId="0" applyFont="1" applyBorder="1" applyAlignment="1">
      <alignment horizontal="center" vertical="center"/>
    </xf>
    <xf numFmtId="0" fontId="17" fillId="0" borderId="0" xfId="12" quotePrefix="1" applyFont="1" applyBorder="1">
      <alignment horizontal="center" vertical="center"/>
    </xf>
    <xf numFmtId="194" fontId="14" fillId="0" borderId="0" xfId="0" applyNumberFormat="1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180" fontId="17" fillId="0" borderId="0" xfId="0" quotePrefix="1" applyNumberFormat="1" applyFont="1" applyAlignment="1">
      <alignment horizontal="center" vertical="center"/>
    </xf>
    <xf numFmtId="180" fontId="17" fillId="0" borderId="0" xfId="0" applyNumberFormat="1" applyFont="1" applyAlignment="1">
      <alignment horizontal="left" vertical="center"/>
    </xf>
    <xf numFmtId="0" fontId="14" fillId="0" borderId="0" xfId="0" applyFont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16" fillId="4" borderId="0" xfId="8" applyFont="1" applyFill="1" applyBorder="1" applyAlignment="1">
      <alignment horizontal="left" vertical="center"/>
    </xf>
    <xf numFmtId="0" fontId="17" fillId="4" borderId="0" xfId="8" applyFont="1" applyFill="1" applyBorder="1" applyAlignment="1">
      <alignment horizontal="left" vertical="center"/>
    </xf>
    <xf numFmtId="0" fontId="17" fillId="4" borderId="0" xfId="0" applyFont="1" applyFill="1"/>
    <xf numFmtId="0" fontId="14" fillId="3" borderId="0" xfId="0" applyFont="1" applyFill="1"/>
    <xf numFmtId="0" fontId="17" fillId="0" borderId="0" xfId="3047" applyFont="1" applyAlignment="1"/>
    <xf numFmtId="0" fontId="17" fillId="0" borderId="0" xfId="3047" quotePrefix="1" applyFont="1" applyAlignment="1">
      <alignment horizontal="center"/>
    </xf>
    <xf numFmtId="0" fontId="17" fillId="0" borderId="0" xfId="3047" applyFont="1" applyAlignment="1">
      <alignment horizontal="left"/>
    </xf>
    <xf numFmtId="0" fontId="17" fillId="0" borderId="0" xfId="3047" applyFont="1" applyAlignment="1">
      <alignment horizontal="center"/>
    </xf>
    <xf numFmtId="0" fontId="17" fillId="0" borderId="0" xfId="3047" quotePrefix="1" applyFont="1" applyAlignment="1">
      <alignment horizontal="center" vertical="center"/>
    </xf>
    <xf numFmtId="0" fontId="17" fillId="0" borderId="0" xfId="3047" applyFont="1" applyAlignment="1">
      <alignment horizontal="center" vertical="center"/>
    </xf>
    <xf numFmtId="0" fontId="17" fillId="0" borderId="0" xfId="3047" applyFont="1" applyBorder="1" applyAlignment="1">
      <alignment horizontal="center" vertical="center"/>
    </xf>
    <xf numFmtId="0" fontId="17" fillId="0" borderId="0" xfId="3047" applyFont="1" applyBorder="1" applyAlignment="1">
      <alignment vertical="center"/>
    </xf>
    <xf numFmtId="0" fontId="16" fillId="0" borderId="0" xfId="3047" applyFont="1" applyBorder="1" applyAlignment="1">
      <alignment horizontal="left" vertical="center"/>
    </xf>
    <xf numFmtId="180" fontId="17" fillId="0" borderId="0" xfId="3047" quotePrefix="1" applyNumberFormat="1" applyFont="1" applyAlignment="1">
      <alignment horizontal="center" vertical="center"/>
    </xf>
    <xf numFmtId="0" fontId="17" fillId="0" borderId="0" xfId="3047" applyFont="1" applyFill="1">
      <alignment vertical="center"/>
    </xf>
    <xf numFmtId="0" fontId="17" fillId="0" borderId="0" xfId="8" applyFont="1" applyFill="1" applyBorder="1">
      <alignment horizontal="left" vertical="center"/>
    </xf>
    <xf numFmtId="0" fontId="17" fillId="0" borderId="0" xfId="3047" applyFont="1" applyFill="1" applyBorder="1" applyAlignment="1">
      <alignment horizontal="center" vertical="center"/>
    </xf>
    <xf numFmtId="0" fontId="17" fillId="0" borderId="0" xfId="12" quotePrefix="1" applyFont="1" applyFill="1" applyBorder="1">
      <alignment horizontal="center" vertical="center"/>
    </xf>
    <xf numFmtId="194" fontId="17" fillId="0" borderId="0" xfId="3047" applyNumberFormat="1" applyFont="1" applyFill="1" applyBorder="1" applyAlignment="1">
      <alignment horizontal="left" vertical="center"/>
    </xf>
    <xf numFmtId="0" fontId="17" fillId="0" borderId="0" xfId="3047" applyFont="1" applyFill="1" applyAlignment="1">
      <alignment horizontal="center" vertical="center"/>
    </xf>
    <xf numFmtId="0" fontId="17" fillId="0" borderId="0" xfId="3047" applyFont="1" applyFill="1" applyBorder="1" applyAlignment="1">
      <alignment horizontal="left" vertical="center"/>
    </xf>
    <xf numFmtId="180" fontId="17" fillId="0" borderId="0" xfId="3047" quotePrefix="1" applyNumberFormat="1" applyFont="1" applyFill="1" applyAlignment="1">
      <alignment horizontal="center" vertical="center"/>
    </xf>
    <xf numFmtId="180" fontId="17" fillId="0" borderId="0" xfId="3047" applyNumberFormat="1" applyFont="1" applyFill="1" applyAlignment="1">
      <alignment horizontal="left" vertical="center"/>
    </xf>
    <xf numFmtId="0" fontId="17" fillId="0" borderId="0" xfId="3047" applyFont="1" applyFill="1" applyBorder="1" applyAlignment="1">
      <alignment vertical="center"/>
    </xf>
    <xf numFmtId="0" fontId="16" fillId="0" borderId="0" xfId="3047" applyFont="1" applyFill="1" applyBorder="1" applyAlignment="1">
      <alignment horizontal="left" vertical="center"/>
    </xf>
    <xf numFmtId="0" fontId="17" fillId="0" borderId="0" xfId="3047" applyFont="1" applyAlignment="1">
      <alignment vertical="center"/>
    </xf>
    <xf numFmtId="0" fontId="17" fillId="0" borderId="0" xfId="3047" applyFont="1" applyAlignment="1">
      <alignment horizontal="left" vertical="center"/>
    </xf>
    <xf numFmtId="0" fontId="18" fillId="0" borderId="0" xfId="3047" applyFont="1" applyBorder="1" applyAlignment="1">
      <alignment vertical="center"/>
    </xf>
    <xf numFmtId="194" fontId="17" fillId="0" borderId="0" xfId="3047" quotePrefix="1" applyNumberFormat="1" applyFont="1" applyAlignment="1">
      <alignment horizontal="center" vertical="center"/>
    </xf>
    <xf numFmtId="194" fontId="17" fillId="0" borderId="0" xfId="3047" applyNumberFormat="1" applyFont="1" applyBorder="1" applyAlignment="1">
      <alignment horizontal="center" vertical="center"/>
    </xf>
    <xf numFmtId="194" fontId="17" fillId="0" borderId="0" xfId="3047" applyNumberFormat="1" applyFont="1" applyAlignment="1">
      <alignment horizontal="center" vertical="center"/>
    </xf>
    <xf numFmtId="194" fontId="17" fillId="0" borderId="0" xfId="3047" applyNumberFormat="1" applyFont="1" applyAlignment="1">
      <alignment horizontal="right" vertical="center"/>
    </xf>
    <xf numFmtId="194" fontId="17" fillId="0" borderId="0" xfId="3047" applyNumberFormat="1" applyFont="1" applyAlignment="1">
      <alignment horizontal="left" vertical="center"/>
    </xf>
    <xf numFmtId="0" fontId="17" fillId="0" borderId="0" xfId="8" applyFont="1" applyBorder="1" applyAlignment="1">
      <alignment horizontal="left" vertical="center"/>
    </xf>
    <xf numFmtId="0" fontId="17" fillId="0" borderId="0" xfId="8" applyFont="1" applyBorder="1" applyAlignment="1">
      <alignment horizontal="right" vertical="center"/>
    </xf>
    <xf numFmtId="0" fontId="17" fillId="0" borderId="0" xfId="3047" quotePrefix="1" applyFont="1" applyBorder="1" applyAlignment="1">
      <alignment horizontal="center" vertical="center"/>
    </xf>
    <xf numFmtId="0" fontId="17" fillId="0" borderId="0" xfId="3047" applyFont="1" applyBorder="1" applyAlignment="1">
      <alignment horizontal="left" vertical="center"/>
    </xf>
    <xf numFmtId="0" fontId="18" fillId="0" borderId="0" xfId="3047" applyFont="1" applyAlignment="1">
      <alignment horizontal="center" vertical="center"/>
    </xf>
    <xf numFmtId="0" fontId="17" fillId="0" borderId="0" xfId="3047" applyFont="1" applyBorder="1" applyAlignment="1">
      <alignment horizontal="right" vertical="center"/>
    </xf>
    <xf numFmtId="0" fontId="16" fillId="0" borderId="0" xfId="6" applyFont="1">
      <alignment horizontal="left" vertical="center"/>
    </xf>
    <xf numFmtId="0" fontId="17" fillId="0" borderId="0" xfId="0" applyFont="1" applyFill="1"/>
    <xf numFmtId="0" fontId="17" fillId="0" borderId="20" xfId="13" applyFont="1" applyBorder="1" applyAlignment="1">
      <alignment horizontal="left" vertical="center"/>
    </xf>
    <xf numFmtId="0" fontId="17" fillId="0" borderId="20" xfId="12" quotePrefix="1" applyFont="1" applyBorder="1">
      <alignment horizontal="center" vertical="center"/>
    </xf>
    <xf numFmtId="180" fontId="17" fillId="0" borderId="0" xfId="13" applyNumberFormat="1" applyFont="1" applyBorder="1">
      <alignment horizontal="left" vertical="center"/>
    </xf>
    <xf numFmtId="0" fontId="17" fillId="0" borderId="21" xfId="13" applyFont="1" applyBorder="1" applyAlignment="1">
      <alignment horizontal="left" vertical="center"/>
    </xf>
    <xf numFmtId="0" fontId="17" fillId="0" borderId="21" xfId="12" quotePrefix="1" applyFont="1" applyBorder="1">
      <alignment horizontal="center" vertical="center"/>
    </xf>
    <xf numFmtId="0" fontId="17" fillId="0" borderId="0" xfId="13" applyFont="1" applyBorder="1">
      <alignment horizontal="left" vertical="center"/>
    </xf>
    <xf numFmtId="0" fontId="17" fillId="0" borderId="22" xfId="13" applyFont="1" applyBorder="1" applyAlignment="1">
      <alignment horizontal="left" vertical="center"/>
    </xf>
    <xf numFmtId="0" fontId="17" fillId="0" borderId="22" xfId="12" quotePrefix="1" applyFont="1" applyBorder="1">
      <alignment horizontal="center" vertical="center"/>
    </xf>
    <xf numFmtId="0" fontId="17" fillId="0" borderId="22" xfId="13" applyFont="1" applyBorder="1">
      <alignment horizontal="left" vertical="center"/>
    </xf>
    <xf numFmtId="0" fontId="17" fillId="0" borderId="23" xfId="13" applyFont="1" applyBorder="1">
      <alignment horizontal="left" vertical="center"/>
    </xf>
    <xf numFmtId="0" fontId="17" fillId="0" borderId="0" xfId="13" applyFont="1" applyFill="1" applyBorder="1" applyAlignment="1">
      <alignment horizontal="left" vertical="center"/>
    </xf>
    <xf numFmtId="0" fontId="17" fillId="0" borderId="0" xfId="13" quotePrefix="1" applyFont="1" applyFill="1" applyBorder="1" applyAlignment="1">
      <alignment horizontal="left" vertical="center"/>
    </xf>
    <xf numFmtId="190" fontId="17" fillId="0" borderId="0" xfId="13" applyNumberFormat="1" applyFont="1" applyFill="1" applyBorder="1" applyAlignment="1">
      <alignment horizontal="center" vertical="center"/>
    </xf>
    <xf numFmtId="0" fontId="17" fillId="0" borderId="0" xfId="13" applyNumberFormat="1" applyFont="1" applyFill="1" applyBorder="1">
      <alignment horizontal="left" vertical="center"/>
    </xf>
    <xf numFmtId="0" fontId="17" fillId="0" borderId="0" xfId="13" applyNumberFormat="1" applyFont="1" applyFill="1" applyBorder="1" applyAlignment="1">
      <alignment vertical="center"/>
    </xf>
    <xf numFmtId="0" fontId="14" fillId="0" borderId="0" xfId="0" applyFont="1" applyFill="1"/>
    <xf numFmtId="0" fontId="17" fillId="0" borderId="0" xfId="13" quotePrefix="1" applyFont="1" applyFill="1" applyBorder="1" applyAlignment="1">
      <alignment horizontal="center" vertical="center"/>
    </xf>
    <xf numFmtId="181" fontId="17" fillId="0" borderId="0" xfId="13" applyNumberFormat="1" applyFont="1" applyFill="1" applyBorder="1" applyAlignment="1">
      <alignment vertical="center"/>
    </xf>
    <xf numFmtId="181" fontId="17" fillId="0" borderId="0" xfId="13" applyNumberFormat="1" applyFont="1" applyFill="1" applyBorder="1" applyAlignment="1">
      <alignment horizontal="left" vertical="center"/>
    </xf>
    <xf numFmtId="0" fontId="17" fillId="5" borderId="0" xfId="13" applyFont="1" applyFill="1" applyBorder="1" applyAlignment="1">
      <alignment horizontal="center" vertical="center"/>
    </xf>
    <xf numFmtId="180" fontId="17" fillId="5" borderId="0" xfId="13" applyNumberFormat="1" applyFont="1" applyFill="1" applyBorder="1" applyAlignment="1">
      <alignment horizontal="center" vertical="center"/>
    </xf>
    <xf numFmtId="0" fontId="17" fillId="0" borderId="0" xfId="12" quotePrefix="1" applyFont="1" applyFill="1" applyBorder="1" applyAlignment="1">
      <alignment horizontal="center" vertical="center"/>
    </xf>
    <xf numFmtId="0" fontId="17" fillId="0" borderId="0" xfId="12" quotePrefix="1" applyFont="1" applyFill="1" applyBorder="1" applyAlignment="1">
      <alignment vertical="center"/>
    </xf>
    <xf numFmtId="0" fontId="17" fillId="0" borderId="0" xfId="12" quotePrefix="1" applyFont="1" applyFill="1" applyBorder="1" applyAlignment="1">
      <alignment horizontal="left" vertical="center"/>
    </xf>
    <xf numFmtId="0" fontId="17" fillId="0" borderId="0" xfId="12" applyFont="1" applyFill="1" applyBorder="1" applyAlignment="1">
      <alignment horizontal="left" vertical="center"/>
    </xf>
    <xf numFmtId="189" fontId="17" fillId="0" borderId="0" xfId="13" quotePrefix="1" applyNumberFormat="1" applyFont="1" applyFill="1" applyBorder="1" applyAlignment="1">
      <alignment horizontal="center" vertical="center"/>
    </xf>
    <xf numFmtId="180" fontId="17" fillId="0" borderId="0" xfId="13" quotePrefix="1" applyNumberFormat="1" applyFont="1" applyFill="1" applyBorder="1" applyAlignment="1">
      <alignment horizontal="center" vertical="center"/>
    </xf>
    <xf numFmtId="188" fontId="17" fillId="0" borderId="0" xfId="13" applyNumberFormat="1" applyFont="1" applyFill="1" applyBorder="1" applyAlignment="1">
      <alignment horizontal="center" vertical="center"/>
    </xf>
    <xf numFmtId="0" fontId="17" fillId="0" borderId="0" xfId="12" quotePrefix="1" applyFont="1" applyFill="1" applyBorder="1" applyAlignment="1">
      <alignment horizontal="right" vertical="center"/>
    </xf>
    <xf numFmtId="180" fontId="17" fillId="0" borderId="0" xfId="13" quotePrefix="1" applyNumberFormat="1" applyFont="1" applyFill="1" applyBorder="1" applyAlignment="1">
      <alignment horizontal="left" vertical="center"/>
    </xf>
    <xf numFmtId="0" fontId="13" fillId="5" borderId="0" xfId="0" applyFont="1" applyFill="1" applyBorder="1" applyAlignment="1">
      <alignment horizontal="center" vertical="center"/>
    </xf>
    <xf numFmtId="0" fontId="17" fillId="3" borderId="0" xfId="13" applyFont="1" applyFill="1" applyBorder="1">
      <alignment horizontal="left" vertical="center"/>
    </xf>
    <xf numFmtId="0" fontId="17" fillId="0" borderId="0" xfId="12" applyFont="1" applyBorder="1">
      <alignment horizontal="center" vertical="center"/>
    </xf>
    <xf numFmtId="0" fontId="17" fillId="0" borderId="0" xfId="13" applyFont="1" applyFill="1" applyBorder="1" applyAlignment="1">
      <alignment vertical="center"/>
    </xf>
    <xf numFmtId="0" fontId="17" fillId="0" borderId="0" xfId="13" quotePrefix="1" applyNumberFormat="1" applyFont="1" applyFill="1" applyBorder="1" applyAlignment="1">
      <alignment horizontal="center" vertical="center"/>
    </xf>
    <xf numFmtId="0" fontId="17" fillId="5" borderId="0" xfId="0" applyFont="1" applyFill="1" applyAlignment="1">
      <alignment horizontal="center"/>
    </xf>
    <xf numFmtId="0" fontId="20" fillId="0" borderId="0" xfId="0" applyFont="1" applyAlignment="1">
      <alignment horizontal="center"/>
    </xf>
    <xf numFmtId="192" fontId="17" fillId="0" borderId="0" xfId="13" applyNumberFormat="1" applyFont="1" applyFill="1" applyBorder="1" applyAlignment="1">
      <alignment horizontal="center" vertical="center"/>
    </xf>
    <xf numFmtId="0" fontId="17" fillId="0" borderId="0" xfId="13" applyNumberFormat="1" applyFont="1" applyFill="1" applyBorder="1" applyAlignment="1">
      <alignment horizontal="center" vertical="center"/>
    </xf>
    <xf numFmtId="184" fontId="17" fillId="0" borderId="0" xfId="13" applyNumberFormat="1" applyFont="1" applyFill="1" applyBorder="1" applyAlignment="1">
      <alignment horizontal="center" vertical="center"/>
    </xf>
    <xf numFmtId="183" fontId="17" fillId="0" borderId="0" xfId="13" applyNumberFormat="1" applyFont="1" applyFill="1" applyBorder="1" applyAlignment="1">
      <alignment horizontal="center" vertical="center"/>
    </xf>
    <xf numFmtId="0" fontId="20" fillId="0" borderId="0" xfId="3050" applyFont="1" applyFill="1">
      <alignment vertical="center"/>
    </xf>
    <xf numFmtId="0" fontId="20" fillId="0" borderId="0" xfId="3050" applyFont="1">
      <alignment vertical="center"/>
    </xf>
    <xf numFmtId="0" fontId="17" fillId="3" borderId="0" xfId="3050" quotePrefix="1" applyFont="1" applyFill="1">
      <alignment vertical="center"/>
    </xf>
    <xf numFmtId="0" fontId="17" fillId="3" borderId="0" xfId="3050" applyFont="1" applyFill="1">
      <alignment vertical="center"/>
    </xf>
    <xf numFmtId="0" fontId="20" fillId="8" borderId="0" xfId="3048" applyFont="1" applyFill="1" applyAlignment="1">
      <alignment vertical="center"/>
    </xf>
    <xf numFmtId="0" fontId="20" fillId="9" borderId="0" xfId="3048" applyFont="1" applyFill="1" applyAlignment="1">
      <alignment vertical="center"/>
    </xf>
    <xf numFmtId="0" fontId="20" fillId="9" borderId="0" xfId="3048" applyFont="1" applyFill="1" applyBorder="1" applyAlignment="1">
      <alignment vertical="center"/>
    </xf>
    <xf numFmtId="0" fontId="20" fillId="9" borderId="0" xfId="3048" applyFont="1" applyFill="1" applyBorder="1">
      <alignment vertical="center"/>
    </xf>
    <xf numFmtId="0" fontId="20" fillId="8" borderId="0" xfId="3048" applyFont="1" applyFill="1" applyBorder="1">
      <alignment vertical="center"/>
    </xf>
    <xf numFmtId="0" fontId="20" fillId="0" borderId="0" xfId="3048" applyFont="1" applyBorder="1">
      <alignment vertical="center"/>
    </xf>
    <xf numFmtId="197" fontId="17" fillId="0" borderId="0" xfId="3047" applyNumberFormat="1" applyFont="1" applyAlignment="1">
      <alignment horizontal="left" vertical="center"/>
    </xf>
    <xf numFmtId="178" fontId="17" fillId="0" borderId="0" xfId="13" applyNumberFormat="1" applyFont="1" applyBorder="1" applyAlignment="1">
      <alignment horizontal="center" vertical="center"/>
    </xf>
    <xf numFmtId="0" fontId="17" fillId="0" borderId="0" xfId="0" quotePrefix="1" applyFont="1" applyAlignment="1">
      <alignment horizontal="center" vertical="center"/>
    </xf>
    <xf numFmtId="0" fontId="20" fillId="8" borderId="0" xfId="0" applyFont="1" applyFill="1"/>
    <xf numFmtId="0" fontId="20" fillId="0" borderId="0" xfId="0" applyFont="1"/>
    <xf numFmtId="182" fontId="17" fillId="0" borderId="0" xfId="13" applyNumberFormat="1" applyFont="1" applyFill="1" applyBorder="1" applyAlignment="1">
      <alignment horizontal="left" vertical="center"/>
    </xf>
    <xf numFmtId="207" fontId="17" fillId="0" borderId="0" xfId="13" applyNumberFormat="1" applyFont="1" applyFill="1" applyBorder="1" applyAlignment="1">
      <alignment horizontal="center" vertical="center"/>
    </xf>
    <xf numFmtId="0" fontId="13" fillId="0" borderId="0" xfId="3046" applyFont="1" applyBorder="1" applyAlignment="1">
      <alignment horizontal="left" vertical="center"/>
    </xf>
    <xf numFmtId="0" fontId="17" fillId="0" borderId="0" xfId="12" applyFont="1" applyBorder="1" applyAlignment="1">
      <alignment horizontal="left" vertical="center"/>
    </xf>
    <xf numFmtId="207" fontId="17" fillId="0" borderId="0" xfId="13" applyNumberFormat="1" applyFont="1" applyFill="1" applyBorder="1" applyAlignment="1">
      <alignment horizontal="left" vertical="center"/>
    </xf>
    <xf numFmtId="189" fontId="17" fillId="0" borderId="0" xfId="13" applyNumberFormat="1" applyFont="1" applyFill="1" applyBorder="1" applyAlignment="1">
      <alignment horizontal="left" vertical="center"/>
    </xf>
    <xf numFmtId="0" fontId="13" fillId="8" borderId="0" xfId="3046" applyFont="1" applyFill="1" applyBorder="1" applyAlignment="1">
      <alignment horizontal="left" vertical="center"/>
    </xf>
    <xf numFmtId="190" fontId="17" fillId="0" borderId="0" xfId="13" quotePrefix="1" applyNumberFormat="1" applyFont="1" applyFill="1" applyBorder="1" applyAlignment="1">
      <alignment horizontal="left" vertical="center"/>
    </xf>
    <xf numFmtId="190" fontId="17" fillId="0" borderId="0" xfId="13" quotePrefix="1" applyNumberFormat="1" applyFont="1" applyFill="1" applyBorder="1" applyAlignment="1">
      <alignment horizontal="center" vertical="center"/>
    </xf>
    <xf numFmtId="0" fontId="17" fillId="0" borderId="0" xfId="0" quotePrefix="1" applyFont="1"/>
    <xf numFmtId="0" fontId="20" fillId="8" borderId="0" xfId="0" quotePrefix="1" applyFont="1" applyFill="1"/>
    <xf numFmtId="0" fontId="17" fillId="8" borderId="0" xfId="0" applyFont="1" applyFill="1"/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/>
    </xf>
    <xf numFmtId="0" fontId="14" fillId="0" borderId="0" xfId="0" applyFont="1" applyFill="1" applyBorder="1"/>
    <xf numFmtId="179" fontId="17" fillId="0" borderId="0" xfId="0" applyNumberFormat="1" applyFont="1" applyBorder="1" applyAlignment="1">
      <alignment vertical="center"/>
    </xf>
    <xf numFmtId="179" fontId="17" fillId="0" borderId="4" xfId="0" applyNumberFormat="1" applyFont="1" applyBorder="1" applyAlignment="1">
      <alignment vertical="center"/>
    </xf>
    <xf numFmtId="178" fontId="17" fillId="0" borderId="0" xfId="0" applyNumberFormat="1" applyFont="1" applyBorder="1" applyAlignment="1">
      <alignment vertical="center"/>
    </xf>
    <xf numFmtId="178" fontId="17" fillId="0" borderId="4" xfId="0" applyNumberFormat="1" applyFont="1" applyBorder="1" applyAlignment="1">
      <alignment vertical="center"/>
    </xf>
    <xf numFmtId="202" fontId="17" fillId="0" borderId="0" xfId="0" applyNumberFormat="1" applyFont="1" applyBorder="1" applyAlignment="1">
      <alignment vertical="center"/>
    </xf>
    <xf numFmtId="202" fontId="17" fillId="0" borderId="4" xfId="0" applyNumberFormat="1" applyFont="1" applyBorder="1" applyAlignment="1">
      <alignment vertical="center"/>
    </xf>
    <xf numFmtId="0" fontId="14" fillId="0" borderId="15" xfId="0" applyFont="1" applyFill="1" applyBorder="1" applyAlignment="1">
      <alignment horizontal="center"/>
    </xf>
    <xf numFmtId="0" fontId="14" fillId="0" borderId="15" xfId="0" applyFont="1" applyFill="1" applyBorder="1"/>
    <xf numFmtId="0" fontId="14" fillId="0" borderId="0" xfId="0" applyFont="1" applyFill="1" applyAlignment="1">
      <alignment horizontal="center"/>
    </xf>
    <xf numFmtId="197" fontId="17" fillId="0" borderId="0" xfId="0" applyNumberFormat="1" applyFont="1" applyBorder="1" applyAlignment="1">
      <alignment vertical="center"/>
    </xf>
    <xf numFmtId="197" fontId="17" fillId="0" borderId="4" xfId="0" applyNumberFormat="1" applyFont="1" applyBorder="1" applyAlignment="1">
      <alignment vertical="center"/>
    </xf>
    <xf numFmtId="0" fontId="16" fillId="0" borderId="0" xfId="3048" applyFont="1" applyFill="1" applyBorder="1" applyAlignment="1">
      <alignment vertical="center"/>
    </xf>
    <xf numFmtId="0" fontId="20" fillId="0" borderId="0" xfId="3048" applyFont="1">
      <alignment vertical="center"/>
    </xf>
    <xf numFmtId="0" fontId="20" fillId="8" borderId="0" xfId="3048" applyFont="1" applyFill="1">
      <alignment vertical="center"/>
    </xf>
    <xf numFmtId="0" fontId="20" fillId="9" borderId="0" xfId="0" applyFont="1" applyFill="1"/>
    <xf numFmtId="0" fontId="16" fillId="4" borderId="0" xfId="3048" applyFont="1" applyFill="1" applyBorder="1" applyAlignment="1">
      <alignment horizontal="left" vertical="center"/>
    </xf>
    <xf numFmtId="0" fontId="16" fillId="4" borderId="0" xfId="3048" applyFont="1" applyFill="1" applyBorder="1" applyAlignment="1">
      <alignment horizontal="center" vertical="center"/>
    </xf>
    <xf numFmtId="0" fontId="16" fillId="0" borderId="0" xfId="3048" applyFont="1" applyFill="1" applyBorder="1" applyAlignment="1">
      <alignment horizontal="center" vertical="center"/>
    </xf>
    <xf numFmtId="0" fontId="20" fillId="9" borderId="0" xfId="3048" applyFont="1" applyFill="1">
      <alignment vertical="center"/>
    </xf>
    <xf numFmtId="0" fontId="20" fillId="0" borderId="0" xfId="3048" applyFont="1" applyFill="1">
      <alignment vertical="center"/>
    </xf>
    <xf numFmtId="0" fontId="20" fillId="8" borderId="0" xfId="3048" applyFont="1" applyFill="1" applyAlignment="1">
      <alignment horizontal="left" vertical="center"/>
    </xf>
    <xf numFmtId="0" fontId="20" fillId="0" borderId="0" xfId="3048" applyFont="1" applyFill="1" applyAlignment="1">
      <alignment horizontal="left" vertical="center"/>
    </xf>
    <xf numFmtId="0" fontId="20" fillId="8" borderId="0" xfId="3048" applyFont="1" applyFill="1" applyBorder="1" applyAlignment="1">
      <alignment vertical="center"/>
    </xf>
    <xf numFmtId="0" fontId="20" fillId="0" borderId="0" xfId="3048" applyFont="1" applyFill="1" applyBorder="1">
      <alignment vertical="center"/>
    </xf>
    <xf numFmtId="0" fontId="17" fillId="0" borderId="0" xfId="3048" applyNumberFormat="1" applyFont="1" applyBorder="1" applyAlignment="1">
      <alignment horizontal="right" vertical="center"/>
    </xf>
    <xf numFmtId="0" fontId="17" fillId="4" borderId="0" xfId="3048" applyFont="1" applyFill="1">
      <alignment vertical="center"/>
    </xf>
    <xf numFmtId="0" fontId="20" fillId="4" borderId="0" xfId="3048" applyFont="1" applyFill="1" applyBorder="1">
      <alignment vertical="center"/>
    </xf>
    <xf numFmtId="0" fontId="20" fillId="4" borderId="0" xfId="3048" applyFont="1" applyFill="1" applyAlignment="1">
      <alignment vertical="center"/>
    </xf>
    <xf numFmtId="0" fontId="23" fillId="4" borderId="0" xfId="3048" applyFont="1" applyFill="1">
      <alignment vertical="center"/>
    </xf>
    <xf numFmtId="0" fontId="23" fillId="4" borderId="0" xfId="0" applyFont="1" applyFill="1"/>
    <xf numFmtId="0" fontId="20" fillId="8" borderId="0" xfId="3050" applyFont="1" applyFill="1">
      <alignment vertical="center"/>
    </xf>
    <xf numFmtId="0" fontId="20" fillId="9" borderId="0" xfId="3050" applyFont="1" applyFill="1">
      <alignment vertical="center"/>
    </xf>
    <xf numFmtId="0" fontId="20" fillId="9" borderId="0" xfId="0" applyFont="1" applyFill="1" applyAlignment="1">
      <alignment horizontal="center" vertical="center"/>
    </xf>
    <xf numFmtId="0" fontId="17" fillId="0" borderId="16" xfId="3050" applyFont="1" applyBorder="1">
      <alignment vertical="center"/>
    </xf>
    <xf numFmtId="0" fontId="17" fillId="0" borderId="0" xfId="3050" applyFont="1" applyBorder="1">
      <alignment vertical="center"/>
    </xf>
    <xf numFmtId="0" fontId="20" fillId="9" borderId="0" xfId="0" applyFont="1" applyFill="1" applyBorder="1" applyAlignment="1">
      <alignment vertical="center"/>
    </xf>
    <xf numFmtId="0" fontId="20" fillId="9" borderId="0" xfId="0" applyFont="1" applyFill="1" applyBorder="1"/>
    <xf numFmtId="0" fontId="20" fillId="9" borderId="15" xfId="0" applyFont="1" applyFill="1" applyBorder="1"/>
    <xf numFmtId="179" fontId="20" fillId="0" borderId="0" xfId="3050" applyNumberFormat="1" applyFont="1" applyAlignment="1">
      <alignment vertical="center"/>
    </xf>
    <xf numFmtId="0" fontId="20" fillId="5" borderId="0" xfId="0" applyFont="1" applyFill="1"/>
    <xf numFmtId="0" fontId="20" fillId="8" borderId="0" xfId="0" applyFont="1" applyFill="1" applyAlignment="1"/>
    <xf numFmtId="0" fontId="20" fillId="8" borderId="0" xfId="3047" applyFont="1" applyFill="1" applyAlignment="1"/>
    <xf numFmtId="0" fontId="20" fillId="8" borderId="0" xfId="3047" applyFont="1" applyFill="1">
      <alignment vertical="center"/>
    </xf>
    <xf numFmtId="0" fontId="17" fillId="0" borderId="0" xfId="3047" applyFont="1" applyBorder="1">
      <alignment vertical="center"/>
    </xf>
    <xf numFmtId="0" fontId="17" fillId="0" borderId="0" xfId="3047" applyFont="1" applyFill="1" applyBorder="1">
      <alignment vertical="center"/>
    </xf>
    <xf numFmtId="0" fontId="20" fillId="0" borderId="0" xfId="3047" applyFont="1" applyFill="1">
      <alignment vertical="center"/>
    </xf>
    <xf numFmtId="0" fontId="20" fillId="10" borderId="0" xfId="3047" applyFont="1" applyFill="1">
      <alignment vertical="center"/>
    </xf>
    <xf numFmtId="0" fontId="20" fillId="0" borderId="0" xfId="3047" applyFont="1">
      <alignment vertical="center"/>
    </xf>
    <xf numFmtId="0" fontId="20" fillId="11" borderId="0" xfId="3047" applyFont="1" applyFill="1">
      <alignment vertical="center"/>
    </xf>
    <xf numFmtId="0" fontId="17" fillId="0" borderId="0" xfId="3049" applyFont="1">
      <alignment vertical="center"/>
    </xf>
    <xf numFmtId="0" fontId="20" fillId="10" borderId="0" xfId="0" applyFont="1" applyFill="1"/>
    <xf numFmtId="0" fontId="20" fillId="12" borderId="0" xfId="0" applyFont="1" applyFill="1"/>
    <xf numFmtId="0" fontId="17" fillId="0" borderId="0" xfId="3049" applyFont="1" applyBorder="1">
      <alignment vertical="center"/>
    </xf>
    <xf numFmtId="0" fontId="17" fillId="0" borderId="0" xfId="0" applyFont="1" applyAlignment="1">
      <alignment horizontal="right" vertical="center"/>
    </xf>
    <xf numFmtId="0" fontId="17" fillId="0" borderId="0" xfId="0" applyFont="1" applyAlignment="1">
      <alignment vertical="center"/>
    </xf>
    <xf numFmtId="0" fontId="20" fillId="9" borderId="0" xfId="0" applyFont="1" applyFill="1" applyAlignment="1">
      <alignment vertical="center"/>
    </xf>
    <xf numFmtId="0" fontId="17" fillId="0" borderId="0" xfId="0" applyFont="1" applyFill="1" applyBorder="1" applyAlignment="1">
      <alignment horizontal="center" vertical="center"/>
    </xf>
    <xf numFmtId="0" fontId="20" fillId="8" borderId="0" xfId="0" applyFont="1" applyFill="1" applyAlignment="1">
      <alignment vertical="center"/>
    </xf>
    <xf numFmtId="0" fontId="20" fillId="8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right" vertical="center"/>
    </xf>
    <xf numFmtId="0" fontId="17" fillId="0" borderId="0" xfId="0" applyFont="1" applyBorder="1" applyAlignment="1">
      <alignment horizontal="right" vertical="center"/>
    </xf>
    <xf numFmtId="0" fontId="17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horizontal="right" vertical="center"/>
    </xf>
    <xf numFmtId="0" fontId="20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7" fillId="0" borderId="0" xfId="0" applyFont="1" applyFill="1" applyBorder="1"/>
    <xf numFmtId="0" fontId="20" fillId="0" borderId="0" xfId="0" applyFont="1" applyFill="1" applyBorder="1"/>
    <xf numFmtId="0" fontId="17" fillId="0" borderId="0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17" fillId="0" borderId="11" xfId="0" applyFont="1" applyBorder="1" applyAlignment="1">
      <alignment horizontal="right"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right" vertical="center"/>
    </xf>
    <xf numFmtId="0" fontId="17" fillId="0" borderId="14" xfId="0" applyFont="1" applyBorder="1" applyAlignment="1">
      <alignment horizontal="center" vertical="center"/>
    </xf>
    <xf numFmtId="0" fontId="20" fillId="3" borderId="0" xfId="0" applyFont="1" applyFill="1"/>
    <xf numFmtId="0" fontId="20" fillId="0" borderId="0" xfId="0" applyFont="1" applyAlignment="1">
      <alignment vertical="center"/>
    </xf>
    <xf numFmtId="0" fontId="17" fillId="10" borderId="0" xfId="0" applyFont="1" applyFill="1" applyAlignment="1">
      <alignment vertical="center"/>
    </xf>
    <xf numFmtId="0" fontId="17" fillId="0" borderId="0" xfId="0" applyFont="1" applyFill="1" applyBorder="1" applyAlignment="1">
      <alignment vertical="center" wrapText="1"/>
    </xf>
    <xf numFmtId="0" fontId="18" fillId="0" borderId="0" xfId="0" applyFont="1" applyFill="1" applyBorder="1" applyAlignment="1">
      <alignment vertical="center" wrapText="1"/>
    </xf>
    <xf numFmtId="2" fontId="17" fillId="0" borderId="0" xfId="0" applyNumberFormat="1" applyFont="1" applyFill="1" applyBorder="1" applyAlignment="1">
      <alignment vertical="center"/>
    </xf>
    <xf numFmtId="0" fontId="26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17" fillId="0" borderId="8" xfId="3048" applyFont="1" applyFill="1" applyBorder="1" applyAlignment="1">
      <alignment vertical="center"/>
    </xf>
    <xf numFmtId="0" fontId="24" fillId="0" borderId="2" xfId="1148" applyFont="1" applyFill="1" applyBorder="1" applyAlignment="1">
      <alignment horizontal="center" vertical="center"/>
    </xf>
    <xf numFmtId="0" fontId="24" fillId="0" borderId="7" xfId="1148" applyFont="1" applyFill="1" applyBorder="1" applyAlignment="1">
      <alignment horizontal="left" vertical="center"/>
    </xf>
    <xf numFmtId="201" fontId="17" fillId="0" borderId="0" xfId="3048" applyNumberFormat="1" applyFont="1" applyFill="1" applyBorder="1" applyAlignment="1">
      <alignment vertical="center"/>
    </xf>
    <xf numFmtId="0" fontId="20" fillId="0" borderId="0" xfId="3048" applyFont="1" applyFill="1" applyBorder="1" applyAlignment="1">
      <alignment vertical="center"/>
    </xf>
    <xf numFmtId="0" fontId="14" fillId="0" borderId="0" xfId="3048" applyFont="1" applyFill="1" applyBorder="1" applyAlignment="1">
      <alignment vertical="center"/>
    </xf>
    <xf numFmtId="0" fontId="14" fillId="0" borderId="0" xfId="3048" applyFont="1" applyFill="1" applyBorder="1" applyAlignment="1">
      <alignment horizontal="center" vertical="center"/>
    </xf>
    <xf numFmtId="0" fontId="17" fillId="0" borderId="4" xfId="3048" applyFont="1" applyFill="1" applyBorder="1" applyAlignment="1">
      <alignment vertical="center"/>
    </xf>
    <xf numFmtId="0" fontId="17" fillId="0" borderId="0" xfId="3048" quotePrefix="1" applyFont="1" applyFill="1" applyBorder="1" applyAlignment="1">
      <alignment vertical="center"/>
    </xf>
    <xf numFmtId="0" fontId="17" fillId="0" borderId="0" xfId="3048" applyFont="1" applyFill="1">
      <alignment vertical="center"/>
    </xf>
    <xf numFmtId="0" fontId="17" fillId="0" borderId="0" xfId="3048" applyFont="1" applyFill="1" applyBorder="1" applyAlignment="1">
      <alignment horizontal="center" vertical="center"/>
    </xf>
    <xf numFmtId="0" fontId="17" fillId="0" borderId="0" xfId="3048" applyFont="1" applyFill="1" applyBorder="1" applyAlignment="1">
      <alignment vertical="center"/>
    </xf>
    <xf numFmtId="0" fontId="17" fillId="0" borderId="3" xfId="3048" applyFont="1" applyFill="1" applyBorder="1">
      <alignment vertical="center"/>
    </xf>
    <xf numFmtId="0" fontId="24" fillId="0" borderId="0" xfId="1148" applyFont="1" applyFill="1" applyBorder="1" applyAlignment="1">
      <alignment horizontal="center" vertical="center"/>
    </xf>
    <xf numFmtId="0" fontId="24" fillId="0" borderId="0" xfId="1148" applyFont="1" applyFill="1" applyBorder="1">
      <alignment vertical="center"/>
    </xf>
    <xf numFmtId="0" fontId="24" fillId="0" borderId="7" xfId="1148" applyFont="1" applyFill="1" applyBorder="1">
      <alignment vertical="center"/>
    </xf>
    <xf numFmtId="0" fontId="24" fillId="0" borderId="2" xfId="1148" applyFont="1" applyFill="1" applyBorder="1">
      <alignment vertical="center"/>
    </xf>
    <xf numFmtId="0" fontId="9" fillId="0" borderId="0" xfId="1148" applyFont="1" applyFill="1" applyBorder="1">
      <alignment vertical="center"/>
    </xf>
    <xf numFmtId="0" fontId="24" fillId="0" borderId="0" xfId="1148" quotePrefix="1" applyFont="1" applyFill="1" applyBorder="1">
      <alignment vertical="center"/>
    </xf>
    <xf numFmtId="0" fontId="24" fillId="0" borderId="7" xfId="1148" applyFont="1" applyFill="1" applyBorder="1" applyAlignment="1">
      <alignment horizontal="center" vertical="center"/>
    </xf>
    <xf numFmtId="0" fontId="24" fillId="0" borderId="0" xfId="1148" applyFont="1" applyFill="1" applyBorder="1" applyAlignment="1">
      <alignment horizontal="left" vertical="center"/>
    </xf>
    <xf numFmtId="0" fontId="24" fillId="0" borderId="2" xfId="1148" quotePrefix="1" applyFont="1" applyFill="1" applyBorder="1">
      <alignment vertical="center"/>
    </xf>
    <xf numFmtId="0" fontId="24" fillId="0" borderId="0" xfId="1148" quotePrefix="1" applyFont="1" applyFill="1" applyBorder="1" applyAlignment="1">
      <alignment horizontal="center" vertical="center"/>
    </xf>
    <xf numFmtId="0" fontId="30" fillId="0" borderId="0" xfId="1148" applyFont="1" applyFill="1" applyBorder="1" applyAlignment="1">
      <alignment horizontal="center" vertical="center"/>
    </xf>
    <xf numFmtId="0" fontId="24" fillId="0" borderId="4" xfId="1148" applyFont="1" applyFill="1" applyBorder="1" applyAlignment="1">
      <alignment horizontal="center" vertical="center"/>
    </xf>
    <xf numFmtId="0" fontId="24" fillId="0" borderId="8" xfId="1148" applyFont="1" applyFill="1" applyBorder="1" applyAlignment="1">
      <alignment horizontal="center" vertical="center"/>
    </xf>
    <xf numFmtId="0" fontId="24" fillId="0" borderId="0" xfId="1148" applyFont="1" applyFill="1" applyBorder="1" applyAlignment="1">
      <alignment vertical="center"/>
    </xf>
    <xf numFmtId="0" fontId="30" fillId="0" borderId="7" xfId="1148" applyFont="1" applyFill="1" applyBorder="1" applyAlignment="1">
      <alignment horizontal="center" vertical="center"/>
    </xf>
    <xf numFmtId="0" fontId="24" fillId="0" borderId="7" xfId="1148" quotePrefix="1" applyFont="1" applyFill="1" applyBorder="1" applyAlignment="1">
      <alignment horizontal="center" vertical="center"/>
    </xf>
    <xf numFmtId="0" fontId="9" fillId="0" borderId="0" xfId="1148" applyFont="1" applyFill="1" applyBorder="1" applyAlignment="1">
      <alignment vertical="center"/>
    </xf>
    <xf numFmtId="0" fontId="24" fillId="0" borderId="0" xfId="1148" quotePrefix="1" applyFont="1" applyFill="1" applyBorder="1" applyAlignment="1">
      <alignment horizontal="left" vertical="center"/>
    </xf>
    <xf numFmtId="0" fontId="24" fillId="0" borderId="4" xfId="1148" applyFont="1" applyFill="1" applyBorder="1">
      <alignment vertical="center"/>
    </xf>
    <xf numFmtId="0" fontId="24" fillId="0" borderId="5" xfId="1148" applyFont="1" applyFill="1" applyBorder="1">
      <alignment vertical="center"/>
    </xf>
    <xf numFmtId="0" fontId="28" fillId="0" borderId="0" xfId="1148" applyFont="1" applyFill="1" applyAlignment="1">
      <alignment horizontal="center" vertical="center"/>
    </xf>
    <xf numFmtId="0" fontId="33" fillId="0" borderId="0" xfId="8" applyFont="1">
      <alignment horizontal="left" vertical="center"/>
    </xf>
    <xf numFmtId="0" fontId="33" fillId="0" borderId="0" xfId="3047" applyFont="1" applyBorder="1" applyAlignment="1">
      <alignment horizontal="left" vertical="center"/>
    </xf>
    <xf numFmtId="190" fontId="36" fillId="0" borderId="0" xfId="13" quotePrefix="1" applyNumberFormat="1" applyFont="1" applyFill="1" applyBorder="1" applyAlignment="1">
      <alignment horizontal="center" vertical="center"/>
    </xf>
    <xf numFmtId="190" fontId="36" fillId="0" borderId="0" xfId="13" quotePrefix="1" applyNumberFormat="1" applyFont="1" applyFill="1" applyBorder="1" applyAlignment="1">
      <alignment horizontal="left" vertical="center"/>
    </xf>
    <xf numFmtId="181" fontId="36" fillId="0" borderId="0" xfId="13" applyNumberFormat="1" applyFont="1" applyFill="1" applyBorder="1" applyAlignment="1">
      <alignment horizontal="left" vertical="center"/>
    </xf>
    <xf numFmtId="207" fontId="36" fillId="0" borderId="0" xfId="13" applyNumberFormat="1" applyFont="1" applyFill="1" applyBorder="1" applyAlignment="1">
      <alignment horizontal="center" vertical="center"/>
    </xf>
    <xf numFmtId="190" fontId="36" fillId="0" borderId="0" xfId="13" applyNumberFormat="1" applyFont="1" applyFill="1" applyBorder="1" applyAlignment="1">
      <alignment horizontal="center" vertical="center"/>
    </xf>
    <xf numFmtId="0" fontId="36" fillId="0" borderId="0" xfId="13" applyFont="1" applyFill="1" applyBorder="1" applyAlignment="1">
      <alignment horizontal="left" vertical="center"/>
    </xf>
    <xf numFmtId="0" fontId="36" fillId="0" borderId="0" xfId="12" quotePrefix="1" applyFont="1" applyFill="1" applyBorder="1">
      <alignment horizontal="center" vertical="center"/>
    </xf>
    <xf numFmtId="0" fontId="36" fillId="0" borderId="0" xfId="13" quotePrefix="1" applyFont="1" applyFill="1" applyBorder="1" applyAlignment="1">
      <alignment horizontal="center" vertical="center"/>
    </xf>
    <xf numFmtId="0" fontId="34" fillId="0" borderId="0" xfId="13" applyFont="1" applyFill="1" applyBorder="1" applyAlignment="1">
      <alignment horizontal="center" vertical="center"/>
    </xf>
    <xf numFmtId="189" fontId="36" fillId="0" borderId="0" xfId="13" applyNumberFormat="1" applyFont="1" applyFill="1" applyBorder="1" applyAlignment="1">
      <alignment horizontal="left" vertical="center"/>
    </xf>
    <xf numFmtId="0" fontId="37" fillId="0" borderId="0" xfId="3046" applyFont="1" applyFill="1" applyBorder="1" applyAlignment="1">
      <alignment horizontal="left" vertical="center"/>
    </xf>
    <xf numFmtId="207" fontId="38" fillId="0" borderId="0" xfId="13" applyNumberFormat="1" applyFont="1" applyFill="1" applyBorder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181" fontId="39" fillId="0" borderId="0" xfId="13" applyNumberFormat="1" applyFont="1" applyFill="1" applyBorder="1" applyAlignment="1">
      <alignment horizontal="left" vertical="center"/>
    </xf>
    <xf numFmtId="0" fontId="44" fillId="5" borderId="0" xfId="0" applyFont="1" applyFill="1"/>
    <xf numFmtId="0" fontId="43" fillId="5" borderId="0" xfId="0" applyFont="1" applyFill="1"/>
    <xf numFmtId="0" fontId="20" fillId="5" borderId="0" xfId="3048" applyFont="1" applyFill="1" applyAlignment="1">
      <alignment vertical="center"/>
    </xf>
    <xf numFmtId="0" fontId="17" fillId="0" borderId="19" xfId="13" applyFont="1" applyBorder="1" applyAlignment="1">
      <alignment horizontal="center" vertical="center"/>
    </xf>
    <xf numFmtId="0" fontId="17" fillId="0" borderId="7" xfId="12" quotePrefix="1" applyFont="1" applyBorder="1">
      <alignment horizontal="center" vertical="center"/>
    </xf>
    <xf numFmtId="0" fontId="17" fillId="0" borderId="12" xfId="12" applyFont="1" applyBorder="1">
      <alignment horizontal="center" vertical="center"/>
    </xf>
    <xf numFmtId="0" fontId="17" fillId="0" borderId="35" xfId="0" applyFont="1" applyBorder="1" applyAlignment="1">
      <alignment horizontal="center" vertical="center"/>
    </xf>
    <xf numFmtId="2" fontId="17" fillId="0" borderId="35" xfId="0" applyNumberFormat="1" applyFont="1" applyBorder="1" applyAlignment="1">
      <alignment horizontal="center" vertical="center"/>
    </xf>
    <xf numFmtId="0" fontId="17" fillId="0" borderId="42" xfId="0" applyFont="1" applyBorder="1" applyAlignment="1">
      <alignment horizontal="center" vertical="center"/>
    </xf>
    <xf numFmtId="0" fontId="17" fillId="0" borderId="27" xfId="0" applyFont="1" applyBorder="1" applyAlignment="1">
      <alignment horizontal="left" vertical="center"/>
    </xf>
    <xf numFmtId="0" fontId="17" fillId="0" borderId="28" xfId="0" applyFont="1" applyBorder="1" applyAlignment="1">
      <alignment horizontal="left" vertical="center"/>
    </xf>
    <xf numFmtId="2" fontId="17" fillId="0" borderId="28" xfId="0" applyNumberFormat="1" applyFont="1" applyBorder="1" applyAlignment="1">
      <alignment horizontal="center" vertical="center"/>
    </xf>
    <xf numFmtId="0" fontId="17" fillId="0" borderId="28" xfId="0" applyFont="1" applyBorder="1" applyAlignment="1">
      <alignment horizontal="center" vertical="center"/>
    </xf>
    <xf numFmtId="0" fontId="17" fillId="0" borderId="29" xfId="0" applyFont="1" applyBorder="1" applyAlignment="1">
      <alignment horizontal="center" vertical="center"/>
    </xf>
    <xf numFmtId="0" fontId="17" fillId="6" borderId="36" xfId="0" applyFont="1" applyFill="1" applyBorder="1" applyAlignment="1">
      <alignment horizontal="center" vertical="center"/>
    </xf>
    <xf numFmtId="0" fontId="17" fillId="6" borderId="37" xfId="0" applyFont="1" applyFill="1" applyBorder="1" applyAlignment="1">
      <alignment horizontal="center" vertical="center"/>
    </xf>
    <xf numFmtId="0" fontId="17" fillId="6" borderId="28" xfId="0" applyFont="1" applyFill="1" applyBorder="1" applyAlignment="1">
      <alignment horizontal="center" vertical="center"/>
    </xf>
    <xf numFmtId="0" fontId="17" fillId="6" borderId="29" xfId="0" applyFont="1" applyFill="1" applyBorder="1" applyAlignment="1">
      <alignment horizontal="center" vertical="center"/>
    </xf>
    <xf numFmtId="0" fontId="17" fillId="6" borderId="38" xfId="0" applyFont="1" applyFill="1" applyBorder="1" applyAlignment="1">
      <alignment horizontal="center" vertical="center"/>
    </xf>
    <xf numFmtId="0" fontId="17" fillId="0" borderId="39" xfId="0" applyFont="1" applyBorder="1" applyAlignment="1">
      <alignment horizontal="left" vertical="center"/>
    </xf>
    <xf numFmtId="0" fontId="17" fillId="0" borderId="40" xfId="0" applyFont="1" applyBorder="1" applyAlignment="1">
      <alignment horizontal="left" vertical="center"/>
    </xf>
    <xf numFmtId="2" fontId="17" fillId="0" borderId="40" xfId="0" applyNumberFormat="1" applyFont="1" applyBorder="1" applyAlignment="1">
      <alignment horizontal="center" vertical="center"/>
    </xf>
    <xf numFmtId="0" fontId="17" fillId="0" borderId="40" xfId="0" applyFont="1" applyBorder="1" applyAlignment="1">
      <alignment horizontal="center" vertical="center"/>
    </xf>
    <xf numFmtId="0" fontId="17" fillId="0" borderId="41" xfId="0" applyFont="1" applyBorder="1" applyAlignment="1">
      <alignment horizontal="center" vertical="center"/>
    </xf>
    <xf numFmtId="0" fontId="17" fillId="0" borderId="34" xfId="0" applyFont="1" applyBorder="1" applyAlignment="1">
      <alignment horizontal="center" vertical="center"/>
    </xf>
    <xf numFmtId="0" fontId="17" fillId="6" borderId="27" xfId="0" applyFont="1" applyFill="1" applyBorder="1" applyAlignment="1">
      <alignment horizontal="center" vertical="center"/>
    </xf>
    <xf numFmtId="0" fontId="17" fillId="0" borderId="24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17" fillId="0" borderId="25" xfId="0" applyFont="1" applyFill="1" applyBorder="1" applyAlignment="1">
      <alignment horizontal="center" vertical="center"/>
    </xf>
    <xf numFmtId="0" fontId="17" fillId="0" borderId="11" xfId="0" applyFont="1" applyFill="1" applyBorder="1" applyAlignment="1">
      <alignment horizontal="left" vertical="center" indent="1"/>
    </xf>
    <xf numFmtId="0" fontId="17" fillId="0" borderId="12" xfId="0" applyFont="1" applyFill="1" applyBorder="1" applyAlignment="1">
      <alignment horizontal="left" vertical="center" indent="1"/>
    </xf>
    <xf numFmtId="0" fontId="17" fillId="0" borderId="26" xfId="0" applyFont="1" applyFill="1" applyBorder="1" applyAlignment="1">
      <alignment horizontal="left" vertical="center" indent="1"/>
    </xf>
    <xf numFmtId="0" fontId="17" fillId="0" borderId="27" xfId="0" applyFont="1" applyFill="1" applyBorder="1" applyAlignment="1">
      <alignment horizontal="center" vertical="center"/>
    </xf>
    <xf numFmtId="0" fontId="17" fillId="0" borderId="28" xfId="0" applyFont="1" applyFill="1" applyBorder="1" applyAlignment="1">
      <alignment horizontal="center" vertical="center"/>
    </xf>
    <xf numFmtId="0" fontId="17" fillId="0" borderId="28" xfId="0" applyFont="1" applyFill="1" applyBorder="1" applyAlignment="1">
      <alignment horizontal="left" vertical="center" indent="1"/>
    </xf>
    <xf numFmtId="0" fontId="17" fillId="0" borderId="29" xfId="0" applyFont="1" applyFill="1" applyBorder="1" applyAlignment="1">
      <alignment horizontal="left" vertical="center" indent="1"/>
    </xf>
    <xf numFmtId="0" fontId="17" fillId="0" borderId="0" xfId="0" applyFont="1"/>
    <xf numFmtId="0" fontId="17" fillId="6" borderId="30" xfId="0" applyFont="1" applyFill="1" applyBorder="1" applyAlignment="1">
      <alignment horizontal="center" vertical="center"/>
    </xf>
    <xf numFmtId="0" fontId="17" fillId="6" borderId="31" xfId="0" applyFont="1" applyFill="1" applyBorder="1" applyAlignment="1">
      <alignment horizontal="center" vertical="center"/>
    </xf>
    <xf numFmtId="0" fontId="17" fillId="6" borderId="32" xfId="0" applyFont="1" applyFill="1" applyBorder="1" applyAlignment="1">
      <alignment horizontal="center" vertical="center"/>
    </xf>
    <xf numFmtId="0" fontId="17" fillId="6" borderId="33" xfId="0" applyFont="1" applyFill="1" applyBorder="1" applyAlignment="1">
      <alignment horizontal="center" vertical="center"/>
    </xf>
    <xf numFmtId="0" fontId="17" fillId="0" borderId="63" xfId="0" applyFont="1" applyBorder="1" applyAlignment="1">
      <alignment horizontal="center" vertical="center"/>
    </xf>
    <xf numFmtId="0" fontId="17" fillId="0" borderId="62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46" xfId="0" applyFont="1" applyBorder="1" applyAlignment="1">
      <alignment horizontal="center" vertical="center"/>
    </xf>
    <xf numFmtId="0" fontId="33" fillId="0" borderId="63" xfId="0" applyFont="1" applyBorder="1" applyAlignment="1">
      <alignment horizontal="center" vertical="center"/>
    </xf>
    <xf numFmtId="0" fontId="33" fillId="0" borderId="64" xfId="0" applyFont="1" applyBorder="1" applyAlignment="1">
      <alignment horizontal="center" vertical="center"/>
    </xf>
    <xf numFmtId="0" fontId="33" fillId="0" borderId="19" xfId="0" applyFont="1" applyBorder="1" applyAlignment="1">
      <alignment horizontal="center" vertical="center"/>
    </xf>
    <xf numFmtId="0" fontId="33" fillId="0" borderId="8" xfId="0" applyFont="1" applyBorder="1" applyAlignment="1">
      <alignment horizontal="center" vertical="center"/>
    </xf>
    <xf numFmtId="0" fontId="17" fillId="6" borderId="1" xfId="0" applyFont="1" applyFill="1" applyBorder="1" applyAlignment="1">
      <alignment horizontal="left" vertical="center"/>
    </xf>
    <xf numFmtId="0" fontId="17" fillId="6" borderId="2" xfId="0" applyFont="1" applyFill="1" applyBorder="1" applyAlignment="1">
      <alignment horizontal="left" vertical="center"/>
    </xf>
    <xf numFmtId="0" fontId="17" fillId="6" borderId="48" xfId="0" applyFont="1" applyFill="1" applyBorder="1" applyAlignment="1">
      <alignment horizontal="left" vertical="center"/>
    </xf>
    <xf numFmtId="0" fontId="17" fillId="6" borderId="52" xfId="0" applyFont="1" applyFill="1" applyBorder="1" applyAlignment="1">
      <alignment horizontal="left" vertical="center"/>
    </xf>
    <xf numFmtId="0" fontId="17" fillId="6" borderId="15" xfId="0" applyFont="1" applyFill="1" applyBorder="1" applyAlignment="1">
      <alignment horizontal="left" vertical="center"/>
    </xf>
    <xf numFmtId="0" fontId="17" fillId="6" borderId="49" xfId="0" applyFont="1" applyFill="1" applyBorder="1" applyAlignment="1">
      <alignment horizontal="left" vertical="center"/>
    </xf>
    <xf numFmtId="0" fontId="18" fillId="6" borderId="36" xfId="0" applyFont="1" applyFill="1" applyBorder="1" applyAlignment="1">
      <alignment horizontal="center" vertical="center" wrapText="1"/>
    </xf>
    <xf numFmtId="0" fontId="17" fillId="6" borderId="36" xfId="0" applyFont="1" applyFill="1" applyBorder="1" applyAlignment="1">
      <alignment horizontal="center" vertical="center" wrapText="1"/>
    </xf>
    <xf numFmtId="0" fontId="17" fillId="6" borderId="40" xfId="0" applyFont="1" applyFill="1" applyBorder="1" applyAlignment="1">
      <alignment horizontal="center" vertical="center" wrapText="1"/>
    </xf>
    <xf numFmtId="0" fontId="17" fillId="6" borderId="47" xfId="0" applyFont="1" applyFill="1" applyBorder="1" applyAlignment="1">
      <alignment horizontal="center" vertical="center" wrapText="1"/>
    </xf>
    <xf numFmtId="0" fontId="17" fillId="6" borderId="2" xfId="0" applyFont="1" applyFill="1" applyBorder="1" applyAlignment="1">
      <alignment horizontal="center" vertical="center" wrapText="1"/>
    </xf>
    <xf numFmtId="0" fontId="17" fillId="6" borderId="48" xfId="0" applyFont="1" applyFill="1" applyBorder="1" applyAlignment="1">
      <alignment horizontal="center" vertical="center" wrapText="1"/>
    </xf>
    <xf numFmtId="0" fontId="17" fillId="6" borderId="17" xfId="0" applyFont="1" applyFill="1" applyBorder="1" applyAlignment="1">
      <alignment horizontal="center" vertical="center" wrapText="1"/>
    </xf>
    <xf numFmtId="0" fontId="17" fillId="6" borderId="15" xfId="0" applyFont="1" applyFill="1" applyBorder="1" applyAlignment="1">
      <alignment horizontal="center" vertical="center" wrapText="1"/>
    </xf>
    <xf numFmtId="0" fontId="17" fillId="6" borderId="49" xfId="0" applyFont="1" applyFill="1" applyBorder="1" applyAlignment="1">
      <alignment horizontal="center" vertical="center" wrapText="1"/>
    </xf>
    <xf numFmtId="0" fontId="17" fillId="0" borderId="61" xfId="0" applyFont="1" applyBorder="1" applyAlignment="1">
      <alignment horizontal="center" vertical="center"/>
    </xf>
    <xf numFmtId="0" fontId="17" fillId="0" borderId="17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49" xfId="0" applyFont="1" applyBorder="1" applyAlignment="1">
      <alignment horizontal="center" vertical="center"/>
    </xf>
    <xf numFmtId="0" fontId="33" fillId="0" borderId="17" xfId="0" applyFont="1" applyBorder="1" applyAlignment="1">
      <alignment horizontal="center" vertical="center"/>
    </xf>
    <xf numFmtId="0" fontId="33" fillId="0" borderId="18" xfId="0" applyFont="1" applyBorder="1" applyAlignment="1">
      <alignment horizontal="center" vertical="center"/>
    </xf>
    <xf numFmtId="0" fontId="17" fillId="0" borderId="60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52" xfId="0" applyFont="1" applyBorder="1" applyAlignment="1">
      <alignment horizontal="center" vertical="center"/>
    </xf>
    <xf numFmtId="0" fontId="17" fillId="6" borderId="5" xfId="0" applyFont="1" applyFill="1" applyBorder="1" applyAlignment="1">
      <alignment horizontal="center" vertical="center" wrapText="1"/>
    </xf>
    <xf numFmtId="0" fontId="17" fillId="6" borderId="18" xfId="0" applyFont="1" applyFill="1" applyBorder="1" applyAlignment="1">
      <alignment horizontal="center" vertical="center" wrapText="1"/>
    </xf>
    <xf numFmtId="0" fontId="17" fillId="0" borderId="24" xfId="0" applyFont="1" applyBorder="1" applyAlignment="1">
      <alignment horizontal="left" vertical="center"/>
    </xf>
    <xf numFmtId="0" fontId="17" fillId="0" borderId="12" xfId="0" applyFont="1" applyBorder="1" applyAlignment="1">
      <alignment horizontal="left" vertical="center"/>
    </xf>
    <xf numFmtId="0" fontId="17" fillId="0" borderId="25" xfId="0" applyFont="1" applyBorder="1" applyAlignment="1">
      <alignment horizontal="left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25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43" xfId="0" applyFont="1" applyBorder="1" applyAlignment="1">
      <alignment horizontal="center" vertical="center"/>
    </xf>
    <xf numFmtId="0" fontId="33" fillId="0" borderId="14" xfId="0" applyFont="1" applyBorder="1" applyAlignment="1">
      <alignment horizontal="center" vertical="center"/>
    </xf>
    <xf numFmtId="0" fontId="33" fillId="0" borderId="44" xfId="0" applyFont="1" applyBorder="1" applyAlignment="1">
      <alignment horizontal="center" vertical="center"/>
    </xf>
    <xf numFmtId="0" fontId="17" fillId="6" borderId="50" xfId="0" applyFont="1" applyFill="1" applyBorder="1" applyAlignment="1">
      <alignment horizontal="center" vertical="center" wrapText="1"/>
    </xf>
    <xf numFmtId="0" fontId="17" fillId="6" borderId="50" xfId="0" applyFont="1" applyFill="1" applyBorder="1" applyAlignment="1">
      <alignment horizontal="center" vertical="center"/>
    </xf>
    <xf numFmtId="0" fontId="17" fillId="6" borderId="57" xfId="0" applyFont="1" applyFill="1" applyBorder="1" applyAlignment="1">
      <alignment horizontal="center" vertical="center"/>
    </xf>
    <xf numFmtId="0" fontId="17" fillId="6" borderId="50" xfId="0" applyFont="1" applyFill="1" applyBorder="1" applyAlignment="1">
      <alignment vertical="center"/>
    </xf>
    <xf numFmtId="0" fontId="17" fillId="6" borderId="58" xfId="0" applyFont="1" applyFill="1" applyBorder="1" applyAlignment="1">
      <alignment vertical="center"/>
    </xf>
    <xf numFmtId="0" fontId="17" fillId="6" borderId="57" xfId="0" applyFont="1" applyFill="1" applyBorder="1" applyAlignment="1">
      <alignment vertical="center"/>
    </xf>
    <xf numFmtId="0" fontId="17" fillId="6" borderId="59" xfId="0" applyFont="1" applyFill="1" applyBorder="1" applyAlignment="1">
      <alignment vertical="center"/>
    </xf>
    <xf numFmtId="0" fontId="33" fillId="0" borderId="12" xfId="0" applyFont="1" applyBorder="1" applyAlignment="1">
      <alignment horizontal="center" vertical="center"/>
    </xf>
    <xf numFmtId="0" fontId="33" fillId="0" borderId="26" xfId="0" applyFont="1" applyBorder="1" applyAlignment="1">
      <alignment horizontal="center" vertical="center"/>
    </xf>
    <xf numFmtId="0" fontId="17" fillId="0" borderId="45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43" xfId="0" applyFont="1" applyBorder="1" applyAlignment="1">
      <alignment horizontal="left" vertical="center"/>
    </xf>
    <xf numFmtId="0" fontId="17" fillId="6" borderId="3" xfId="0" applyFont="1" applyFill="1" applyBorder="1" applyAlignment="1">
      <alignment horizontal="left" vertical="center"/>
    </xf>
    <xf numFmtId="0" fontId="17" fillId="6" borderId="0" xfId="0" applyFont="1" applyFill="1" applyBorder="1" applyAlignment="1">
      <alignment horizontal="left" vertical="center"/>
    </xf>
    <xf numFmtId="0" fontId="17" fillId="6" borderId="56" xfId="0" applyFont="1" applyFill="1" applyBorder="1" applyAlignment="1">
      <alignment horizontal="left" vertical="center"/>
    </xf>
    <xf numFmtId="0" fontId="17" fillId="6" borderId="57" xfId="0" applyFont="1" applyFill="1" applyBorder="1" applyAlignment="1">
      <alignment horizontal="center" vertical="center" wrapText="1"/>
    </xf>
    <xf numFmtId="0" fontId="33" fillId="0" borderId="13" xfId="0" applyFont="1" applyBorder="1" applyAlignment="1">
      <alignment horizontal="center" vertical="center"/>
    </xf>
    <xf numFmtId="2" fontId="17" fillId="0" borderId="13" xfId="0" applyNumberFormat="1" applyFont="1" applyBorder="1" applyAlignment="1">
      <alignment horizontal="center" vertical="center"/>
    </xf>
    <xf numFmtId="2" fontId="17" fillId="0" borderId="14" xfId="0" applyNumberFormat="1" applyFont="1" applyBorder="1" applyAlignment="1">
      <alignment horizontal="center" vertical="center"/>
    </xf>
    <xf numFmtId="2" fontId="17" fillId="0" borderId="43" xfId="0" applyNumberFormat="1" applyFont="1" applyBorder="1" applyAlignment="1">
      <alignment horizontal="center" vertical="center"/>
    </xf>
    <xf numFmtId="209" fontId="17" fillId="0" borderId="13" xfId="0" applyNumberFormat="1" applyFont="1" applyBorder="1" applyAlignment="1">
      <alignment horizontal="center" vertical="center"/>
    </xf>
    <xf numFmtId="209" fontId="17" fillId="0" borderId="14" xfId="0" applyNumberFormat="1" applyFont="1" applyBorder="1" applyAlignment="1">
      <alignment horizontal="center" vertical="center"/>
    </xf>
    <xf numFmtId="209" fontId="17" fillId="0" borderId="43" xfId="0" applyNumberFormat="1" applyFont="1" applyBorder="1" applyAlignment="1">
      <alignment horizontal="center" vertical="center"/>
    </xf>
    <xf numFmtId="0" fontId="17" fillId="6" borderId="47" xfId="0" applyFont="1" applyFill="1" applyBorder="1" applyAlignment="1">
      <alignment horizontal="center" vertical="center"/>
    </xf>
    <xf numFmtId="0" fontId="17" fillId="6" borderId="2" xfId="0" applyFont="1" applyFill="1" applyBorder="1" applyAlignment="1">
      <alignment horizontal="center" vertical="center"/>
    </xf>
    <xf numFmtId="0" fontId="17" fillId="6" borderId="5" xfId="0" applyFont="1" applyFill="1" applyBorder="1" applyAlignment="1">
      <alignment horizontal="center" vertical="center"/>
    </xf>
    <xf numFmtId="0" fontId="17" fillId="6" borderId="17" xfId="0" applyFont="1" applyFill="1" applyBorder="1" applyAlignment="1">
      <alignment horizontal="center" vertical="center"/>
    </xf>
    <xf numFmtId="0" fontId="17" fillId="6" borderId="15" xfId="0" applyFont="1" applyFill="1" applyBorder="1" applyAlignment="1">
      <alignment horizontal="center" vertical="center"/>
    </xf>
    <xf numFmtId="0" fontId="17" fillId="6" borderId="18" xfId="0" applyFont="1" applyFill="1" applyBorder="1" applyAlignment="1">
      <alignment horizontal="center" vertical="center"/>
    </xf>
    <xf numFmtId="2" fontId="17" fillId="0" borderId="11" xfId="0" applyNumberFormat="1" applyFont="1" applyBorder="1" applyAlignment="1">
      <alignment horizontal="center" vertical="center"/>
    </xf>
    <xf numFmtId="2" fontId="17" fillId="0" borderId="12" xfId="0" applyNumberFormat="1" applyFont="1" applyBorder="1" applyAlignment="1">
      <alignment horizontal="center" vertical="center"/>
    </xf>
    <xf numFmtId="2" fontId="17" fillId="0" borderId="25" xfId="0" applyNumberFormat="1" applyFont="1" applyBorder="1" applyAlignment="1">
      <alignment horizontal="center" vertical="center"/>
    </xf>
    <xf numFmtId="209" fontId="17" fillId="0" borderId="11" xfId="0" applyNumberFormat="1" applyFont="1" applyBorder="1" applyAlignment="1">
      <alignment horizontal="center" vertical="center"/>
    </xf>
    <xf numFmtId="209" fontId="17" fillId="0" borderId="12" xfId="0" applyNumberFormat="1" applyFont="1" applyBorder="1" applyAlignment="1">
      <alignment horizontal="center" vertical="center"/>
    </xf>
    <xf numFmtId="209" fontId="17" fillId="0" borderId="25" xfId="0" applyNumberFormat="1" applyFont="1" applyBorder="1" applyAlignment="1">
      <alignment horizontal="center" vertical="center"/>
    </xf>
    <xf numFmtId="0" fontId="33" fillId="0" borderId="11" xfId="0" applyFont="1" applyBorder="1" applyAlignment="1">
      <alignment horizontal="center" vertical="center"/>
    </xf>
    <xf numFmtId="0" fontId="17" fillId="6" borderId="1" xfId="0" applyFont="1" applyFill="1" applyBorder="1" applyAlignment="1">
      <alignment horizontal="center" vertical="center"/>
    </xf>
    <xf numFmtId="0" fontId="17" fillId="6" borderId="48" xfId="0" applyFont="1" applyFill="1" applyBorder="1" applyAlignment="1">
      <alignment horizontal="center" vertical="center"/>
    </xf>
    <xf numFmtId="0" fontId="17" fillId="6" borderId="52" xfId="0" applyFont="1" applyFill="1" applyBorder="1" applyAlignment="1">
      <alignment horizontal="center" vertical="center"/>
    </xf>
    <xf numFmtId="0" fontId="17" fillId="6" borderId="49" xfId="0" applyFont="1" applyFill="1" applyBorder="1" applyAlignment="1">
      <alignment horizontal="center" vertical="center"/>
    </xf>
    <xf numFmtId="0" fontId="17" fillId="6" borderId="53" xfId="0" applyFont="1" applyFill="1" applyBorder="1" applyAlignment="1">
      <alignment horizontal="center" vertical="center"/>
    </xf>
    <xf numFmtId="0" fontId="17" fillId="6" borderId="54" xfId="0" applyFont="1" applyFill="1" applyBorder="1" applyAlignment="1">
      <alignment horizontal="center" vertical="center"/>
    </xf>
    <xf numFmtId="0" fontId="17" fillId="6" borderId="55" xfId="0" applyFont="1" applyFill="1" applyBorder="1" applyAlignment="1">
      <alignment horizontal="center" vertical="center"/>
    </xf>
    <xf numFmtId="0" fontId="17" fillId="0" borderId="24" xfId="0" applyFont="1" applyBorder="1" applyAlignment="1">
      <alignment horizontal="center" vertical="center"/>
    </xf>
    <xf numFmtId="195" fontId="17" fillId="0" borderId="13" xfId="0" applyNumberFormat="1" applyFont="1" applyBorder="1" applyAlignment="1">
      <alignment horizontal="center" vertical="center"/>
    </xf>
    <xf numFmtId="195" fontId="17" fillId="0" borderId="14" xfId="0" applyNumberFormat="1" applyFont="1" applyBorder="1" applyAlignment="1">
      <alignment horizontal="center" vertical="center"/>
    </xf>
    <xf numFmtId="195" fontId="17" fillId="0" borderId="43" xfId="0" applyNumberFormat="1" applyFont="1" applyBorder="1" applyAlignment="1">
      <alignment horizontal="center" vertical="center"/>
    </xf>
    <xf numFmtId="0" fontId="17" fillId="0" borderId="45" xfId="0" applyFont="1" applyBorder="1" applyAlignment="1">
      <alignment horizontal="center" vertical="center"/>
    </xf>
    <xf numFmtId="0" fontId="33" fillId="0" borderId="40" xfId="0" applyFont="1" applyBorder="1" applyAlignment="1">
      <alignment horizontal="center" vertical="center"/>
    </xf>
    <xf numFmtId="0" fontId="33" fillId="0" borderId="41" xfId="0" applyFont="1" applyBorder="1" applyAlignment="1">
      <alignment horizontal="center" vertical="center"/>
    </xf>
    <xf numFmtId="0" fontId="33" fillId="0" borderId="28" xfId="0" applyFont="1" applyBorder="1" applyAlignment="1">
      <alignment horizontal="center" vertical="center"/>
    </xf>
    <xf numFmtId="0" fontId="33" fillId="0" borderId="29" xfId="0" applyFont="1" applyBorder="1" applyAlignment="1">
      <alignment horizontal="center" vertical="center"/>
    </xf>
    <xf numFmtId="0" fontId="17" fillId="6" borderId="37" xfId="0" applyFont="1" applyFill="1" applyBorder="1" applyAlignment="1">
      <alignment horizontal="center" vertical="center" wrapText="1"/>
    </xf>
    <xf numFmtId="0" fontId="17" fillId="6" borderId="28" xfId="0" applyFont="1" applyFill="1" applyBorder="1" applyAlignment="1">
      <alignment horizontal="center" vertical="center" wrapText="1"/>
    </xf>
    <xf numFmtId="0" fontId="17" fillId="6" borderId="29" xfId="0" applyFont="1" applyFill="1" applyBorder="1" applyAlignment="1">
      <alignment horizontal="center" vertical="center" wrapText="1"/>
    </xf>
    <xf numFmtId="0" fontId="18" fillId="6" borderId="28" xfId="0" applyFont="1" applyFill="1" applyBorder="1" applyAlignment="1">
      <alignment horizontal="center" vertical="center" wrapText="1"/>
    </xf>
    <xf numFmtId="0" fontId="17" fillId="6" borderId="6" xfId="0" applyFont="1" applyFill="1" applyBorder="1" applyAlignment="1">
      <alignment horizontal="left" vertical="center"/>
    </xf>
    <xf numFmtId="0" fontId="17" fillId="6" borderId="7" xfId="0" applyFont="1" applyFill="1" applyBorder="1" applyAlignment="1">
      <alignment horizontal="left" vertical="center"/>
    </xf>
    <xf numFmtId="0" fontId="17" fillId="6" borderId="46" xfId="0" applyFont="1" applyFill="1" applyBorder="1" applyAlignment="1">
      <alignment horizontal="left" vertical="center"/>
    </xf>
    <xf numFmtId="0" fontId="17" fillId="6" borderId="51" xfId="0" applyFont="1" applyFill="1" applyBorder="1" applyAlignment="1">
      <alignment horizontal="center" vertical="center"/>
    </xf>
    <xf numFmtId="177" fontId="17" fillId="0" borderId="28" xfId="0" applyNumberFormat="1" applyFont="1" applyBorder="1" applyAlignment="1">
      <alignment horizontal="center" vertical="center"/>
    </xf>
    <xf numFmtId="177" fontId="17" fillId="0" borderId="40" xfId="0" applyNumberFormat="1" applyFont="1" applyBorder="1" applyAlignment="1">
      <alignment horizontal="center" vertical="center"/>
    </xf>
    <xf numFmtId="0" fontId="17" fillId="6" borderId="19" xfId="0" applyFont="1" applyFill="1" applyBorder="1" applyAlignment="1">
      <alignment horizontal="center" vertical="center" wrapText="1"/>
    </xf>
    <xf numFmtId="0" fontId="17" fillId="6" borderId="8" xfId="0" applyFont="1" applyFill="1" applyBorder="1" applyAlignment="1">
      <alignment horizontal="center" vertical="center" wrapText="1"/>
    </xf>
    <xf numFmtId="0" fontId="17" fillId="6" borderId="46" xfId="0" applyFont="1" applyFill="1" applyBorder="1" applyAlignment="1">
      <alignment horizontal="center" vertical="center" wrapText="1"/>
    </xf>
    <xf numFmtId="195" fontId="17" fillId="0" borderId="40" xfId="0" applyNumberFormat="1" applyFont="1" applyBorder="1" applyAlignment="1">
      <alignment horizontal="center" vertical="center"/>
    </xf>
    <xf numFmtId="195" fontId="17" fillId="0" borderId="11" xfId="0" applyNumberFormat="1" applyFont="1" applyBorder="1" applyAlignment="1">
      <alignment horizontal="center" vertical="center"/>
    </xf>
    <xf numFmtId="195" fontId="17" fillId="0" borderId="12" xfId="0" applyNumberFormat="1" applyFont="1" applyBorder="1" applyAlignment="1">
      <alignment horizontal="center" vertical="center"/>
    </xf>
    <xf numFmtId="195" fontId="17" fillId="0" borderId="25" xfId="0" applyNumberFormat="1" applyFont="1" applyBorder="1" applyAlignment="1">
      <alignment horizontal="center" vertical="center"/>
    </xf>
    <xf numFmtId="205" fontId="17" fillId="0" borderId="12" xfId="0" applyNumberFormat="1" applyFont="1" applyBorder="1" applyAlignment="1">
      <alignment horizontal="left" vertical="center"/>
    </xf>
    <xf numFmtId="205" fontId="17" fillId="0" borderId="26" xfId="0" applyNumberFormat="1" applyFont="1" applyBorder="1" applyAlignment="1">
      <alignment horizontal="left" vertical="center"/>
    </xf>
    <xf numFmtId="205" fontId="17" fillId="0" borderId="14" xfId="0" applyNumberFormat="1" applyFont="1" applyBorder="1" applyAlignment="1">
      <alignment horizontal="left" vertical="center"/>
    </xf>
    <xf numFmtId="205" fontId="17" fillId="0" borderId="44" xfId="0" applyNumberFormat="1" applyFont="1" applyBorder="1" applyAlignment="1">
      <alignment horizontal="left" vertical="center"/>
    </xf>
    <xf numFmtId="0" fontId="17" fillId="6" borderId="85" xfId="13" applyFont="1" applyFill="1" applyBorder="1" applyAlignment="1">
      <alignment horizontal="left" vertical="center"/>
    </xf>
    <xf numFmtId="0" fontId="17" fillId="6" borderId="51" xfId="13" applyFont="1" applyFill="1" applyBorder="1" applyAlignment="1">
      <alignment horizontal="left" vertical="center"/>
    </xf>
    <xf numFmtId="0" fontId="17" fillId="0" borderId="7" xfId="13" applyNumberFormat="1" applyFont="1" applyBorder="1" applyAlignment="1">
      <alignment horizontal="center" vertical="center"/>
    </xf>
    <xf numFmtId="0" fontId="17" fillId="0" borderId="8" xfId="13" applyNumberFormat="1" applyFont="1" applyBorder="1" applyAlignment="1">
      <alignment horizontal="center" vertical="center"/>
    </xf>
    <xf numFmtId="0" fontId="17" fillId="0" borderId="12" xfId="13" applyNumberFormat="1" applyFont="1" applyBorder="1" applyAlignment="1">
      <alignment horizontal="center" vertical="center"/>
    </xf>
    <xf numFmtId="0" fontId="17" fillId="0" borderId="26" xfId="13" applyNumberFormat="1" applyFont="1" applyBorder="1" applyAlignment="1">
      <alignment horizontal="center" vertical="center"/>
    </xf>
    <xf numFmtId="0" fontId="17" fillId="6" borderId="39" xfId="13" applyFont="1" applyFill="1" applyBorder="1">
      <alignment horizontal="left" vertical="center"/>
    </xf>
    <xf numFmtId="0" fontId="17" fillId="6" borderId="40" xfId="13" applyFont="1" applyFill="1" applyBorder="1">
      <alignment horizontal="left" vertical="center"/>
    </xf>
    <xf numFmtId="0" fontId="9" fillId="0" borderId="0" xfId="1148" applyFont="1" applyFill="1" applyBorder="1" applyAlignment="1">
      <alignment horizontal="center" vertical="center"/>
    </xf>
    <xf numFmtId="0" fontId="24" fillId="0" borderId="0" xfId="1148" applyFont="1" applyFill="1" applyBorder="1" applyAlignment="1">
      <alignment horizontal="center" vertical="center"/>
    </xf>
    <xf numFmtId="0" fontId="17" fillId="0" borderId="0" xfId="0" applyFont="1" applyBorder="1" applyAlignment="1">
      <alignment horizontal="left" vertical="center"/>
    </xf>
    <xf numFmtId="193" fontId="24" fillId="0" borderId="0" xfId="1148" applyNumberFormat="1" applyFont="1" applyFill="1" applyBorder="1" applyAlignment="1">
      <alignment horizontal="left" vertical="center"/>
    </xf>
    <xf numFmtId="0" fontId="24" fillId="0" borderId="2" xfId="1148" applyFont="1" applyFill="1" applyBorder="1" applyAlignment="1">
      <alignment horizontal="center" vertical="center"/>
    </xf>
    <xf numFmtId="0" fontId="24" fillId="0" borderId="6" xfId="13" applyFont="1" applyFill="1" applyBorder="1" applyAlignment="1">
      <alignment horizontal="center" vertical="center"/>
    </xf>
    <xf numFmtId="0" fontId="24" fillId="0" borderId="7" xfId="13" quotePrefix="1" applyFont="1" applyFill="1" applyBorder="1" applyAlignment="1">
      <alignment horizontal="center" vertical="center"/>
    </xf>
    <xf numFmtId="0" fontId="24" fillId="0" borderId="1" xfId="13" applyFont="1" applyFill="1" applyBorder="1" applyAlignment="1">
      <alignment horizontal="center" vertical="center"/>
    </xf>
    <xf numFmtId="0" fontId="24" fillId="0" borderId="2" xfId="13" applyFont="1" applyFill="1" applyBorder="1" applyAlignment="1">
      <alignment horizontal="center" vertical="center"/>
    </xf>
    <xf numFmtId="17" fontId="24" fillId="0" borderId="0" xfId="1148" quotePrefix="1" applyNumberFormat="1" applyFont="1" applyFill="1" applyBorder="1" applyAlignment="1">
      <alignment horizontal="center" vertical="center"/>
    </xf>
    <xf numFmtId="0" fontId="17" fillId="0" borderId="0" xfId="1148" applyFont="1" applyFill="1" applyBorder="1" applyAlignment="1">
      <alignment horizontal="center" vertical="center"/>
    </xf>
    <xf numFmtId="0" fontId="24" fillId="0" borderId="7" xfId="13" applyFont="1" applyFill="1" applyBorder="1" applyAlignment="1">
      <alignment horizontal="center" vertical="center"/>
    </xf>
    <xf numFmtId="0" fontId="17" fillId="0" borderId="60" xfId="8" applyFont="1" applyBorder="1" applyAlignment="1">
      <alignment horizontal="center" vertical="center"/>
    </xf>
    <xf numFmtId="0" fontId="17" fillId="0" borderId="61" xfId="8" applyFont="1" applyBorder="1" applyAlignment="1">
      <alignment horizontal="center" vertical="center"/>
    </xf>
    <xf numFmtId="0" fontId="17" fillId="0" borderId="62" xfId="8" applyFont="1" applyBorder="1" applyAlignment="1">
      <alignment horizontal="center" vertical="center"/>
    </xf>
    <xf numFmtId="0" fontId="17" fillId="0" borderId="3" xfId="8" applyFont="1" applyBorder="1" applyAlignment="1">
      <alignment horizontal="center" vertical="center"/>
    </xf>
    <xf numFmtId="0" fontId="17" fillId="0" borderId="0" xfId="8" applyFont="1" applyBorder="1" applyAlignment="1">
      <alignment horizontal="center" vertical="center"/>
    </xf>
    <xf numFmtId="0" fontId="17" fillId="0" borderId="56" xfId="8" applyFont="1" applyBorder="1" applyAlignment="1">
      <alignment horizontal="center" vertical="center"/>
    </xf>
    <xf numFmtId="0" fontId="17" fillId="0" borderId="6" xfId="8" applyFont="1" applyBorder="1" applyAlignment="1">
      <alignment horizontal="center" vertical="center"/>
    </xf>
    <xf numFmtId="0" fontId="17" fillId="0" borderId="7" xfId="8" applyFont="1" applyBorder="1" applyAlignment="1">
      <alignment horizontal="center" vertical="center"/>
    </xf>
    <xf numFmtId="0" fontId="17" fillId="0" borderId="46" xfId="8" applyFont="1" applyBorder="1" applyAlignment="1">
      <alignment horizontal="center" vertical="center"/>
    </xf>
    <xf numFmtId="179" fontId="17" fillId="0" borderId="0" xfId="0" applyNumberFormat="1" applyFont="1" applyBorder="1" applyAlignment="1">
      <alignment horizontal="left" vertical="center"/>
    </xf>
    <xf numFmtId="179" fontId="17" fillId="0" borderId="4" xfId="0" applyNumberFormat="1" applyFont="1" applyBorder="1" applyAlignment="1">
      <alignment horizontal="left" vertical="center"/>
    </xf>
    <xf numFmtId="180" fontId="17" fillId="0" borderId="0" xfId="0" applyNumberFormat="1" applyFont="1" applyBorder="1" applyAlignment="1">
      <alignment horizontal="left" vertical="center"/>
    </xf>
    <xf numFmtId="180" fontId="17" fillId="0" borderId="4" xfId="0" applyNumberFormat="1" applyFont="1" applyBorder="1" applyAlignment="1">
      <alignment horizontal="left" vertical="center"/>
    </xf>
    <xf numFmtId="178" fontId="17" fillId="0" borderId="0" xfId="0" applyNumberFormat="1" applyFont="1" applyBorder="1" applyAlignment="1">
      <alignment horizontal="left" vertical="center"/>
    </xf>
    <xf numFmtId="178" fontId="17" fillId="0" borderId="4" xfId="0" applyNumberFormat="1" applyFont="1" applyBorder="1" applyAlignment="1">
      <alignment horizontal="left" vertical="center"/>
    </xf>
    <xf numFmtId="197" fontId="17" fillId="0" borderId="0" xfId="0" applyNumberFormat="1" applyFont="1" applyBorder="1" applyAlignment="1">
      <alignment horizontal="left" vertical="center"/>
    </xf>
    <xf numFmtId="197" fontId="17" fillId="0" borderId="4" xfId="0" applyNumberFormat="1" applyFont="1" applyBorder="1" applyAlignment="1">
      <alignment horizontal="left" vertical="center"/>
    </xf>
    <xf numFmtId="0" fontId="24" fillId="0" borderId="7" xfId="1148" applyFont="1" applyFill="1" applyBorder="1" applyAlignment="1">
      <alignment horizontal="center" vertical="center"/>
    </xf>
    <xf numFmtId="0" fontId="24" fillId="0" borderId="3" xfId="13" applyFont="1" applyFill="1" applyBorder="1" applyAlignment="1">
      <alignment horizontal="center" vertical="center"/>
    </xf>
    <xf numFmtId="0" fontId="24" fillId="0" borderId="3" xfId="13" quotePrefix="1" applyFont="1" applyFill="1" applyBorder="1" applyAlignment="1">
      <alignment horizontal="center" vertical="center"/>
    </xf>
    <xf numFmtId="0" fontId="24" fillId="0" borderId="0" xfId="13" quotePrefix="1" applyFont="1" applyFill="1" applyBorder="1" applyAlignment="1">
      <alignment horizontal="center" vertical="center"/>
    </xf>
    <xf numFmtId="2" fontId="17" fillId="0" borderId="54" xfId="3048" applyNumberFormat="1" applyFont="1" applyBorder="1" applyAlignment="1">
      <alignment horizontal="center" vertical="center"/>
    </xf>
    <xf numFmtId="2" fontId="17" fillId="0" borderId="55" xfId="3048" applyNumberFormat="1" applyFont="1" applyBorder="1" applyAlignment="1">
      <alignment horizontal="center" vertical="center"/>
    </xf>
    <xf numFmtId="0" fontId="24" fillId="0" borderId="30" xfId="13" applyFont="1" applyFill="1" applyBorder="1" applyAlignment="1">
      <alignment horizontal="center" vertical="center"/>
    </xf>
    <xf numFmtId="0" fontId="24" fillId="0" borderId="31" xfId="13" quotePrefix="1" applyFont="1" applyFill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16" fillId="0" borderId="0" xfId="0" applyFont="1" applyBorder="1" applyAlignment="1">
      <alignment horizontal="center" vertical="center"/>
    </xf>
    <xf numFmtId="2" fontId="17" fillId="0" borderId="39" xfId="3048" applyNumberFormat="1" applyFont="1" applyBorder="1" applyAlignment="1">
      <alignment horizontal="center" vertical="center"/>
    </xf>
    <xf numFmtId="2" fontId="17" fillId="0" borderId="40" xfId="3048" applyNumberFormat="1" applyFont="1" applyBorder="1" applyAlignment="1">
      <alignment horizontal="center" vertical="center"/>
    </xf>
    <xf numFmtId="2" fontId="17" fillId="0" borderId="27" xfId="3048" applyNumberFormat="1" applyFont="1" applyBorder="1" applyAlignment="1">
      <alignment horizontal="center" vertical="center"/>
    </xf>
    <xf numFmtId="2" fontId="17" fillId="0" borderId="28" xfId="3048" applyNumberFormat="1" applyFont="1" applyBorder="1" applyAlignment="1">
      <alignment horizontal="center" vertical="center"/>
    </xf>
    <xf numFmtId="0" fontId="24" fillId="0" borderId="31" xfId="1148" applyFont="1" applyFill="1" applyBorder="1" applyAlignment="1">
      <alignment horizontal="center" vertical="center"/>
    </xf>
    <xf numFmtId="0" fontId="16" fillId="6" borderId="35" xfId="3048" applyFont="1" applyFill="1" applyBorder="1" applyAlignment="1">
      <alignment horizontal="center" vertical="center"/>
    </xf>
    <xf numFmtId="0" fontId="17" fillId="0" borderId="0" xfId="3048" applyFont="1" applyBorder="1" applyAlignment="1">
      <alignment horizontal="center" vertical="center"/>
    </xf>
    <xf numFmtId="0" fontId="24" fillId="0" borderId="0" xfId="1148" applyFont="1" applyFill="1" applyBorder="1" applyAlignment="1">
      <alignment horizontal="left" vertical="center"/>
    </xf>
    <xf numFmtId="0" fontId="24" fillId="0" borderId="4" xfId="1148" applyFont="1" applyFill="1" applyBorder="1" applyAlignment="1">
      <alignment horizontal="left" vertical="center"/>
    </xf>
    <xf numFmtId="0" fontId="24" fillId="0" borderId="0" xfId="13" applyFont="1" applyFill="1" applyBorder="1" applyAlignment="1">
      <alignment horizontal="center" vertical="center"/>
    </xf>
    <xf numFmtId="0" fontId="24" fillId="0" borderId="31" xfId="13" applyFont="1" applyFill="1" applyBorder="1" applyAlignment="1">
      <alignment horizontal="center" vertical="center"/>
    </xf>
    <xf numFmtId="176" fontId="24" fillId="0" borderId="0" xfId="1148" applyNumberFormat="1" applyFont="1" applyFill="1" applyBorder="1" applyAlignment="1">
      <alignment horizontal="left" vertical="center"/>
    </xf>
    <xf numFmtId="177" fontId="17" fillId="0" borderId="40" xfId="3048" applyNumberFormat="1" applyFont="1" applyBorder="1" applyAlignment="1">
      <alignment horizontal="center" vertical="center"/>
    </xf>
    <xf numFmtId="182" fontId="17" fillId="0" borderId="0" xfId="13" applyNumberFormat="1" applyFont="1" applyFill="1" applyBorder="1" applyAlignment="1">
      <alignment horizontal="left" vertical="center"/>
    </xf>
    <xf numFmtId="206" fontId="17" fillId="0" borderId="21" xfId="13" applyNumberFormat="1" applyFont="1" applyBorder="1" applyAlignment="1">
      <alignment horizontal="center" vertical="center"/>
    </xf>
    <xf numFmtId="206" fontId="17" fillId="0" borderId="69" xfId="13" applyNumberFormat="1" applyFont="1" applyBorder="1" applyAlignment="1">
      <alignment horizontal="center" vertical="center"/>
    </xf>
    <xf numFmtId="180" fontId="17" fillId="0" borderId="20" xfId="13" applyNumberFormat="1" applyFont="1" applyBorder="1" applyAlignment="1">
      <alignment horizontal="center" vertical="center"/>
    </xf>
    <xf numFmtId="180" fontId="17" fillId="0" borderId="75" xfId="13" applyNumberFormat="1" applyFont="1" applyBorder="1" applyAlignment="1">
      <alignment horizontal="center" vertical="center"/>
    </xf>
    <xf numFmtId="0" fontId="17" fillId="6" borderId="68" xfId="13" applyFont="1" applyFill="1" applyBorder="1">
      <alignment horizontal="left" vertical="center"/>
    </xf>
    <xf numFmtId="0" fontId="17" fillId="6" borderId="21" xfId="13" applyFont="1" applyFill="1" applyBorder="1">
      <alignment horizontal="left" vertical="center"/>
    </xf>
    <xf numFmtId="0" fontId="17" fillId="6" borderId="67" xfId="13" applyFont="1" applyFill="1" applyBorder="1">
      <alignment horizontal="left" vertical="center"/>
    </xf>
    <xf numFmtId="0" fontId="17" fillId="6" borderId="65" xfId="13" applyFont="1" applyFill="1" applyBorder="1">
      <alignment horizontal="left" vertical="center"/>
    </xf>
    <xf numFmtId="0" fontId="17" fillId="6" borderId="22" xfId="13" applyFont="1" applyFill="1" applyBorder="1">
      <alignment horizontal="left" vertical="center"/>
    </xf>
    <xf numFmtId="0" fontId="17" fillId="6" borderId="71" xfId="13" applyFont="1" applyFill="1" applyBorder="1">
      <alignment horizontal="left" vertical="center"/>
    </xf>
    <xf numFmtId="0" fontId="17" fillId="0" borderId="65" xfId="12" quotePrefix="1" applyFont="1" applyBorder="1">
      <alignment horizontal="center" vertical="center"/>
    </xf>
    <xf numFmtId="0" fontId="17" fillId="0" borderId="22" xfId="12" quotePrefix="1" applyFont="1" applyBorder="1">
      <alignment horizontal="center" vertical="center"/>
    </xf>
    <xf numFmtId="0" fontId="17" fillId="0" borderId="23" xfId="12" quotePrefix="1" applyFont="1" applyBorder="1">
      <alignment horizontal="center" vertical="center"/>
    </xf>
    <xf numFmtId="177" fontId="17" fillId="0" borderId="28" xfId="3048" applyNumberFormat="1" applyFont="1" applyBorder="1" applyAlignment="1">
      <alignment horizontal="center" vertical="center"/>
    </xf>
    <xf numFmtId="0" fontId="24" fillId="0" borderId="3" xfId="1148" applyFont="1" applyFill="1" applyBorder="1" applyAlignment="1">
      <alignment horizontal="center" vertical="center"/>
    </xf>
    <xf numFmtId="0" fontId="9" fillId="0" borderId="2" xfId="1148" applyFont="1" applyFill="1" applyBorder="1" applyAlignment="1">
      <alignment horizontal="center" vertical="center"/>
    </xf>
    <xf numFmtId="17" fontId="24" fillId="0" borderId="2" xfId="1148" quotePrefix="1" applyNumberFormat="1" applyFont="1" applyFill="1" applyBorder="1" applyAlignment="1">
      <alignment horizontal="left" vertical="center"/>
    </xf>
    <xf numFmtId="0" fontId="24" fillId="0" borderId="2" xfId="1148" applyFont="1" applyFill="1" applyBorder="1" applyAlignment="1">
      <alignment horizontal="left" vertical="center"/>
    </xf>
    <xf numFmtId="0" fontId="24" fillId="0" borderId="7" xfId="1148" applyFont="1" applyFill="1" applyBorder="1" applyAlignment="1">
      <alignment horizontal="left" vertical="center"/>
    </xf>
    <xf numFmtId="0" fontId="16" fillId="6" borderId="38" xfId="3048" applyFont="1" applyFill="1" applyBorder="1" applyAlignment="1">
      <alignment horizontal="center" vertical="center"/>
    </xf>
    <xf numFmtId="0" fontId="16" fillId="6" borderId="36" xfId="3048" applyFont="1" applyFill="1" applyBorder="1" applyAlignment="1">
      <alignment horizontal="center" vertical="center"/>
    </xf>
    <xf numFmtId="0" fontId="16" fillId="6" borderId="27" xfId="3048" applyFont="1" applyFill="1" applyBorder="1" applyAlignment="1">
      <alignment horizontal="center" vertical="center"/>
    </xf>
    <xf numFmtId="0" fontId="16" fillId="6" borderId="28" xfId="3048" applyFont="1" applyFill="1" applyBorder="1" applyAlignment="1">
      <alignment horizontal="center" vertical="center"/>
    </xf>
    <xf numFmtId="196" fontId="17" fillId="0" borderId="0" xfId="13" quotePrefix="1" applyNumberFormat="1" applyFont="1" applyFill="1" applyBorder="1" applyAlignment="1">
      <alignment horizontal="left" vertical="center"/>
    </xf>
    <xf numFmtId="0" fontId="17" fillId="0" borderId="0" xfId="13" applyFont="1" applyFill="1" applyBorder="1" applyAlignment="1">
      <alignment horizontal="center" vertical="center"/>
    </xf>
    <xf numFmtId="196" fontId="17" fillId="0" borderId="0" xfId="13" applyNumberFormat="1" applyFont="1" applyFill="1" applyBorder="1" applyAlignment="1">
      <alignment vertical="center"/>
    </xf>
    <xf numFmtId="207" fontId="17" fillId="0" borderId="0" xfId="13" applyNumberFormat="1" applyFont="1" applyFill="1" applyBorder="1" applyAlignment="1">
      <alignment horizontal="center" vertical="center"/>
    </xf>
    <xf numFmtId="196" fontId="17" fillId="0" borderId="0" xfId="13" applyNumberFormat="1" applyFont="1" applyFill="1" applyBorder="1" applyAlignment="1">
      <alignment horizontal="left" vertical="center"/>
    </xf>
    <xf numFmtId="0" fontId="33" fillId="0" borderId="0" xfId="3050" applyFont="1" applyAlignment="1">
      <alignment horizontal="left" vertical="center"/>
    </xf>
    <xf numFmtId="0" fontId="16" fillId="6" borderId="34" xfId="3048" applyFont="1" applyFill="1" applyBorder="1" applyAlignment="1">
      <alignment horizontal="center" vertical="center"/>
    </xf>
    <xf numFmtId="208" fontId="17" fillId="0" borderId="0" xfId="13" applyNumberFormat="1" applyFont="1" applyFill="1" applyBorder="1" applyAlignment="1">
      <alignment horizontal="center" vertical="center"/>
    </xf>
    <xf numFmtId="197" fontId="17" fillId="0" borderId="0" xfId="3047" applyNumberFormat="1" applyFont="1" applyAlignment="1">
      <alignment horizontal="left" vertical="center"/>
    </xf>
    <xf numFmtId="0" fontId="17" fillId="6" borderId="70" xfId="13" applyFont="1" applyFill="1" applyBorder="1" applyAlignment="1">
      <alignment horizontal="left" vertical="center"/>
    </xf>
    <xf numFmtId="0" fontId="17" fillId="6" borderId="22" xfId="13" applyFont="1" applyFill="1" applyBorder="1" applyAlignment="1">
      <alignment horizontal="left" vertical="center"/>
    </xf>
    <xf numFmtId="0" fontId="17" fillId="6" borderId="71" xfId="13" applyFont="1" applyFill="1" applyBorder="1" applyAlignment="1">
      <alignment horizontal="left" vertical="center"/>
    </xf>
    <xf numFmtId="0" fontId="17" fillId="0" borderId="22" xfId="13" applyNumberFormat="1" applyFont="1" applyBorder="1" applyAlignment="1">
      <alignment horizontal="center" vertical="center"/>
    </xf>
    <xf numFmtId="0" fontId="17" fillId="6" borderId="72" xfId="13" applyFont="1" applyFill="1" applyBorder="1" applyAlignment="1">
      <alignment horizontal="left" vertical="center"/>
    </xf>
    <xf numFmtId="0" fontId="17" fillId="6" borderId="20" xfId="13" applyFont="1" applyFill="1" applyBorder="1" applyAlignment="1">
      <alignment horizontal="left" vertical="center"/>
    </xf>
    <xf numFmtId="0" fontId="17" fillId="6" borderId="73" xfId="13" applyFont="1" applyFill="1" applyBorder="1" applyAlignment="1">
      <alignment horizontal="left" vertical="center"/>
    </xf>
    <xf numFmtId="178" fontId="17" fillId="0" borderId="20" xfId="13" applyNumberFormat="1" applyFont="1" applyBorder="1" applyAlignment="1">
      <alignment horizontal="center" vertical="center"/>
    </xf>
    <xf numFmtId="194" fontId="17" fillId="0" borderId="0" xfId="3047" applyNumberFormat="1" applyFont="1" applyBorder="1" applyAlignment="1">
      <alignment horizontal="center" vertical="center"/>
    </xf>
    <xf numFmtId="0" fontId="17" fillId="0" borderId="0" xfId="3047" quotePrefix="1" applyFont="1" applyAlignment="1">
      <alignment horizontal="center" vertical="center"/>
    </xf>
    <xf numFmtId="0" fontId="17" fillId="0" borderId="0" xfId="3047" applyFont="1" applyAlignment="1">
      <alignment horizontal="center" vertical="center"/>
    </xf>
    <xf numFmtId="180" fontId="17" fillId="0" borderId="0" xfId="13" applyNumberFormat="1" applyFont="1" applyFill="1" applyBorder="1" applyAlignment="1">
      <alignment horizontal="center" vertical="center"/>
    </xf>
    <xf numFmtId="203" fontId="17" fillId="0" borderId="0" xfId="13" applyNumberFormat="1" applyFont="1" applyFill="1" applyBorder="1" applyAlignment="1">
      <alignment vertical="center"/>
    </xf>
    <xf numFmtId="196" fontId="17" fillId="0" borderId="0" xfId="0" applyNumberFormat="1" applyFont="1" applyAlignment="1">
      <alignment horizontal="left" vertical="center"/>
    </xf>
    <xf numFmtId="182" fontId="17" fillId="0" borderId="0" xfId="0" applyNumberFormat="1" applyFont="1" applyAlignment="1">
      <alignment horizontal="left" vertical="center"/>
    </xf>
    <xf numFmtId="176" fontId="24" fillId="0" borderId="0" xfId="1148" applyNumberFormat="1" applyFont="1" applyFill="1" applyBorder="1" applyAlignment="1">
      <alignment horizontal="center" vertical="center"/>
    </xf>
    <xf numFmtId="0" fontId="17" fillId="6" borderId="74" xfId="13" applyFont="1" applyFill="1" applyBorder="1">
      <alignment horizontal="left" vertical="center"/>
    </xf>
    <xf numFmtId="0" fontId="17" fillId="6" borderId="20" xfId="13" applyFont="1" applyFill="1" applyBorder="1">
      <alignment horizontal="left" vertical="center"/>
    </xf>
    <xf numFmtId="0" fontId="17" fillId="6" borderId="73" xfId="13" applyFont="1" applyFill="1" applyBorder="1">
      <alignment horizontal="left" vertical="center"/>
    </xf>
    <xf numFmtId="0" fontId="17" fillId="0" borderId="28" xfId="3050" applyFont="1" applyBorder="1" applyAlignment="1">
      <alignment horizontal="center" vertical="center"/>
    </xf>
    <xf numFmtId="0" fontId="17" fillId="0" borderId="29" xfId="3050" applyFont="1" applyBorder="1" applyAlignment="1">
      <alignment horizontal="center" vertical="center"/>
    </xf>
    <xf numFmtId="202" fontId="17" fillId="0" borderId="0" xfId="0" applyNumberFormat="1" applyFont="1" applyBorder="1" applyAlignment="1">
      <alignment horizontal="left" vertical="center"/>
    </xf>
    <xf numFmtId="202" fontId="17" fillId="0" borderId="4" xfId="0" applyNumberFormat="1" applyFont="1" applyBorder="1" applyAlignment="1">
      <alignment horizontal="left" vertical="center"/>
    </xf>
    <xf numFmtId="0" fontId="17" fillId="6" borderId="66" xfId="13" applyFont="1" applyFill="1" applyBorder="1" applyAlignment="1">
      <alignment horizontal="left" vertical="center"/>
    </xf>
    <xf numFmtId="0" fontId="17" fillId="6" borderId="21" xfId="13" applyFont="1" applyFill="1" applyBorder="1" applyAlignment="1">
      <alignment horizontal="left" vertical="center"/>
    </xf>
    <xf numFmtId="0" fontId="17" fillId="6" borderId="67" xfId="13" applyFont="1" applyFill="1" applyBorder="1" applyAlignment="1">
      <alignment horizontal="left" vertical="center"/>
    </xf>
    <xf numFmtId="182" fontId="17" fillId="0" borderId="21" xfId="13" applyNumberFormat="1" applyFont="1" applyBorder="1" applyAlignment="1">
      <alignment horizontal="center" vertical="center"/>
    </xf>
    <xf numFmtId="197" fontId="17" fillId="0" borderId="0" xfId="3047" applyNumberFormat="1" applyFont="1" applyAlignment="1">
      <alignment horizontal="center" vertical="center"/>
    </xf>
    <xf numFmtId="0" fontId="24" fillId="0" borderId="0" xfId="1148" quotePrefix="1" applyFont="1" applyFill="1" applyBorder="1" applyAlignment="1">
      <alignment horizontal="center" vertical="center"/>
    </xf>
    <xf numFmtId="195" fontId="17" fillId="0" borderId="0" xfId="0" applyNumberFormat="1" applyFont="1" applyBorder="1" applyAlignment="1">
      <alignment horizontal="left" vertical="center"/>
    </xf>
    <xf numFmtId="195" fontId="17" fillId="0" borderId="4" xfId="0" applyNumberFormat="1" applyFont="1" applyBorder="1" applyAlignment="1">
      <alignment horizontal="left" vertical="center"/>
    </xf>
    <xf numFmtId="182" fontId="17" fillId="0" borderId="0" xfId="0" applyNumberFormat="1" applyFont="1" applyBorder="1" applyAlignment="1">
      <alignment horizontal="left" vertical="center"/>
    </xf>
    <xf numFmtId="182" fontId="17" fillId="0" borderId="4" xfId="0" applyNumberFormat="1" applyFont="1" applyBorder="1" applyAlignment="1">
      <alignment horizontal="left" vertical="center"/>
    </xf>
    <xf numFmtId="180" fontId="17" fillId="0" borderId="21" xfId="13" applyNumberFormat="1" applyFont="1" applyBorder="1" applyAlignment="1">
      <alignment horizontal="center" vertical="center"/>
    </xf>
    <xf numFmtId="180" fontId="17" fillId="0" borderId="69" xfId="13" applyNumberFormat="1" applyFont="1" applyBorder="1" applyAlignment="1">
      <alignment horizontal="center" vertical="center"/>
    </xf>
    <xf numFmtId="0" fontId="17" fillId="6" borderId="2" xfId="8" applyFont="1" applyFill="1" applyBorder="1" applyAlignment="1">
      <alignment horizontal="center" vertical="center"/>
    </xf>
    <xf numFmtId="0" fontId="17" fillId="6" borderId="48" xfId="8" applyFont="1" applyFill="1" applyBorder="1" applyAlignment="1">
      <alignment horizontal="center" vertical="center"/>
    </xf>
    <xf numFmtId="0" fontId="17" fillId="6" borderId="52" xfId="8" applyFont="1" applyFill="1" applyBorder="1" applyAlignment="1">
      <alignment horizontal="center" vertical="center"/>
    </xf>
    <xf numFmtId="0" fontId="17" fillId="6" borderId="15" xfId="8" applyFont="1" applyFill="1" applyBorder="1" applyAlignment="1">
      <alignment horizontal="center" vertical="center"/>
    </xf>
    <xf numFmtId="0" fontId="17" fillId="6" borderId="49" xfId="8" applyFont="1" applyFill="1" applyBorder="1" applyAlignment="1">
      <alignment horizontal="center" vertical="center"/>
    </xf>
    <xf numFmtId="0" fontId="17" fillId="6" borderId="1" xfId="8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179" fontId="17" fillId="0" borderId="28" xfId="3050" applyNumberFormat="1" applyFont="1" applyBorder="1" applyAlignment="1">
      <alignment horizontal="center" vertical="center"/>
    </xf>
    <xf numFmtId="177" fontId="17" fillId="0" borderId="0" xfId="0" applyNumberFormat="1" applyFont="1" applyBorder="1" applyAlignment="1">
      <alignment horizontal="left" vertical="center"/>
    </xf>
    <xf numFmtId="177" fontId="17" fillId="0" borderId="4" xfId="0" applyNumberFormat="1" applyFont="1" applyBorder="1" applyAlignment="1">
      <alignment horizontal="left" vertical="center"/>
    </xf>
    <xf numFmtId="200" fontId="17" fillId="0" borderId="0" xfId="0" applyNumberFormat="1" applyFont="1" applyBorder="1" applyAlignment="1">
      <alignment horizontal="center" vertical="center"/>
    </xf>
    <xf numFmtId="200" fontId="17" fillId="0" borderId="4" xfId="0" applyNumberFormat="1" applyFont="1" applyBorder="1" applyAlignment="1">
      <alignment horizontal="center" vertical="center"/>
    </xf>
    <xf numFmtId="201" fontId="17" fillId="0" borderId="0" xfId="0" applyNumberFormat="1" applyFont="1" applyBorder="1" applyAlignment="1">
      <alignment horizontal="left" vertical="center"/>
    </xf>
    <xf numFmtId="201" fontId="17" fillId="0" borderId="4" xfId="0" applyNumberFormat="1" applyFont="1" applyBorder="1" applyAlignment="1">
      <alignment horizontal="left" vertical="center"/>
    </xf>
    <xf numFmtId="0" fontId="17" fillId="0" borderId="52" xfId="8" applyFont="1" applyBorder="1" applyAlignment="1">
      <alignment horizontal="center" vertical="center"/>
    </xf>
    <xf numFmtId="0" fontId="17" fillId="0" borderId="15" xfId="8" applyFont="1" applyBorder="1" applyAlignment="1">
      <alignment horizontal="center" vertical="center"/>
    </xf>
    <xf numFmtId="0" fontId="17" fillId="0" borderId="49" xfId="8" applyFont="1" applyBorder="1" applyAlignment="1">
      <alignment horizontal="center" vertical="center"/>
    </xf>
    <xf numFmtId="183" fontId="17" fillId="0" borderId="0" xfId="0" applyNumberFormat="1" applyFont="1" applyBorder="1" applyAlignment="1">
      <alignment horizontal="center" vertical="center"/>
    </xf>
    <xf numFmtId="183" fontId="17" fillId="0" borderId="4" xfId="0" applyNumberFormat="1" applyFont="1" applyBorder="1" applyAlignment="1">
      <alignment horizontal="center" vertical="center"/>
    </xf>
    <xf numFmtId="179" fontId="17" fillId="0" borderId="0" xfId="13" applyNumberFormat="1" applyFont="1" applyBorder="1" applyAlignment="1">
      <alignment horizontal="left" vertical="center"/>
    </xf>
    <xf numFmtId="0" fontId="17" fillId="0" borderId="0" xfId="13" applyFont="1" applyBorder="1" applyAlignment="1">
      <alignment horizontal="left" vertical="center"/>
    </xf>
    <xf numFmtId="178" fontId="17" fillId="0" borderId="0" xfId="13" applyNumberFormat="1" applyFont="1" applyBorder="1" applyAlignment="1">
      <alignment horizontal="left" vertical="center"/>
    </xf>
    <xf numFmtId="0" fontId="28" fillId="0" borderId="7" xfId="1148" applyFont="1" applyFill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7" fillId="0" borderId="0" xfId="3047" applyFont="1" applyBorder="1" applyAlignment="1">
      <alignment horizontal="center" vertical="center"/>
    </xf>
    <xf numFmtId="193" fontId="17" fillId="0" borderId="0" xfId="3047" applyNumberFormat="1" applyFont="1" applyBorder="1" applyAlignment="1">
      <alignment horizontal="left" vertical="center"/>
    </xf>
    <xf numFmtId="0" fontId="18" fillId="0" borderId="0" xfId="3047" applyFont="1" applyAlignment="1">
      <alignment horizontal="center" vertical="center"/>
    </xf>
    <xf numFmtId="0" fontId="17" fillId="0" borderId="0" xfId="3047" applyFont="1" applyBorder="1" applyAlignment="1">
      <alignment vertical="center"/>
    </xf>
    <xf numFmtId="0" fontId="17" fillId="0" borderId="0" xfId="3047" applyFont="1" applyBorder="1" applyAlignment="1">
      <alignment horizontal="left" vertical="center"/>
    </xf>
    <xf numFmtId="178" fontId="17" fillId="0" borderId="0" xfId="13" applyNumberFormat="1" applyFont="1" applyBorder="1" applyAlignment="1">
      <alignment horizontal="center" vertical="center"/>
    </xf>
    <xf numFmtId="0" fontId="33" fillId="0" borderId="0" xfId="0" applyFont="1" applyBorder="1" applyAlignment="1">
      <alignment horizontal="left" vertical="center"/>
    </xf>
    <xf numFmtId="201" fontId="17" fillId="0" borderId="0" xfId="3048" applyNumberFormat="1" applyFont="1" applyFill="1" applyBorder="1" applyAlignment="1">
      <alignment horizontal="center" vertical="center"/>
    </xf>
    <xf numFmtId="193" fontId="17" fillId="0" borderId="0" xfId="3047" applyNumberFormat="1" applyFont="1" applyAlignment="1">
      <alignment horizontal="left" vertical="center"/>
    </xf>
    <xf numFmtId="187" fontId="17" fillId="0" borderId="0" xfId="13" applyNumberFormat="1" applyFont="1" applyFill="1" applyBorder="1" applyAlignment="1">
      <alignment horizontal="center" vertical="center"/>
    </xf>
    <xf numFmtId="198" fontId="17" fillId="0" borderId="0" xfId="13" applyNumberFormat="1" applyFont="1" applyFill="1" applyBorder="1" applyAlignment="1">
      <alignment horizontal="center" vertical="center"/>
    </xf>
    <xf numFmtId="204" fontId="17" fillId="0" borderId="0" xfId="13" applyNumberFormat="1" applyFont="1" applyFill="1" applyBorder="1" applyAlignment="1">
      <alignment horizontal="center" vertical="center"/>
    </xf>
    <xf numFmtId="192" fontId="17" fillId="0" borderId="0" xfId="13" applyNumberFormat="1" applyFont="1" applyFill="1" applyBorder="1" applyAlignment="1">
      <alignment horizontal="left" vertical="center"/>
    </xf>
    <xf numFmtId="0" fontId="28" fillId="0" borderId="2" xfId="1148" applyFont="1" applyFill="1" applyBorder="1" applyAlignment="1">
      <alignment horizontal="center" vertical="center"/>
    </xf>
    <xf numFmtId="179" fontId="17" fillId="0" borderId="0" xfId="13" applyNumberFormat="1" applyFont="1" applyBorder="1" applyAlignment="1">
      <alignment horizontal="center" vertical="center"/>
    </xf>
    <xf numFmtId="0" fontId="17" fillId="0" borderId="0" xfId="13" applyFont="1" applyBorder="1" applyAlignment="1">
      <alignment horizontal="center" vertical="center"/>
    </xf>
    <xf numFmtId="194" fontId="17" fillId="0" borderId="0" xfId="3047" applyNumberFormat="1" applyFont="1" applyAlignment="1">
      <alignment horizontal="left" vertical="center"/>
    </xf>
    <xf numFmtId="0" fontId="17" fillId="6" borderId="47" xfId="3050" applyFont="1" applyFill="1" applyBorder="1" applyAlignment="1">
      <alignment horizontal="center" vertical="center"/>
    </xf>
    <xf numFmtId="0" fontId="17" fillId="6" borderId="2" xfId="3050" applyFont="1" applyFill="1" applyBorder="1" applyAlignment="1">
      <alignment horizontal="center" vertical="center"/>
    </xf>
    <xf numFmtId="0" fontId="17" fillId="6" borderId="5" xfId="3050" applyFont="1" applyFill="1" applyBorder="1" applyAlignment="1">
      <alignment horizontal="center" vertical="center"/>
    </xf>
    <xf numFmtId="0" fontId="17" fillId="6" borderId="17" xfId="3050" applyFont="1" applyFill="1" applyBorder="1" applyAlignment="1">
      <alignment horizontal="center" vertical="center"/>
    </xf>
    <xf numFmtId="0" fontId="17" fillId="6" borderId="15" xfId="3050" applyFont="1" applyFill="1" applyBorder="1" applyAlignment="1">
      <alignment horizontal="center" vertical="center"/>
    </xf>
    <xf numFmtId="0" fontId="17" fillId="6" borderId="18" xfId="3050" applyFont="1" applyFill="1" applyBorder="1" applyAlignment="1">
      <alignment horizontal="center" vertical="center"/>
    </xf>
    <xf numFmtId="177" fontId="17" fillId="0" borderId="0" xfId="0" applyNumberFormat="1" applyFont="1" applyAlignment="1">
      <alignment horizontal="center" vertical="center"/>
    </xf>
    <xf numFmtId="180" fontId="17" fillId="0" borderId="0" xfId="0" applyNumberFormat="1" applyFont="1" applyAlignment="1">
      <alignment horizontal="left" vertical="center"/>
    </xf>
    <xf numFmtId="197" fontId="17" fillId="0" borderId="0" xfId="3047" applyNumberFormat="1" applyFont="1" applyBorder="1" applyAlignment="1">
      <alignment horizontal="center" vertical="center"/>
    </xf>
    <xf numFmtId="0" fontId="18" fillId="0" borderId="0" xfId="3047" applyFont="1" applyBorder="1" applyAlignment="1">
      <alignment horizontal="left" vertical="center"/>
    </xf>
    <xf numFmtId="2" fontId="17" fillId="0" borderId="29" xfId="3048" applyNumberFormat="1" applyFont="1" applyBorder="1" applyAlignment="1">
      <alignment horizontal="center" vertical="center"/>
    </xf>
    <xf numFmtId="0" fontId="16" fillId="6" borderId="42" xfId="3048" applyFont="1" applyFill="1" applyBorder="1" applyAlignment="1">
      <alignment horizontal="center" vertical="center"/>
    </xf>
    <xf numFmtId="177" fontId="17" fillId="0" borderId="55" xfId="3048" applyNumberFormat="1" applyFont="1" applyBorder="1" applyAlignment="1">
      <alignment horizontal="center" vertical="center"/>
    </xf>
    <xf numFmtId="2" fontId="17" fillId="0" borderId="80" xfId="3048" applyNumberFormat="1" applyFont="1" applyBorder="1" applyAlignment="1">
      <alignment horizontal="center" vertical="center"/>
    </xf>
    <xf numFmtId="2" fontId="17" fillId="0" borderId="41" xfId="3048" applyNumberFormat="1" applyFont="1" applyBorder="1" applyAlignment="1">
      <alignment horizontal="center" vertical="center"/>
    </xf>
    <xf numFmtId="2" fontId="17" fillId="0" borderId="39" xfId="3048" applyNumberFormat="1" applyFont="1" applyFill="1" applyBorder="1" applyAlignment="1">
      <alignment horizontal="center" vertical="center"/>
    </xf>
    <xf numFmtId="2" fontId="17" fillId="0" borderId="40" xfId="3048" applyNumberFormat="1" applyFont="1" applyFill="1" applyBorder="1" applyAlignment="1">
      <alignment horizontal="center" vertical="center"/>
    </xf>
    <xf numFmtId="2" fontId="17" fillId="0" borderId="27" xfId="3048" applyNumberFormat="1" applyFont="1" applyFill="1" applyBorder="1" applyAlignment="1">
      <alignment horizontal="center" vertical="center"/>
    </xf>
    <xf numFmtId="2" fontId="17" fillId="0" borderId="28" xfId="3048" applyNumberFormat="1" applyFont="1" applyFill="1" applyBorder="1" applyAlignment="1">
      <alignment horizontal="center" vertical="center"/>
    </xf>
    <xf numFmtId="2" fontId="16" fillId="6" borderId="84" xfId="3048" applyNumberFormat="1" applyFont="1" applyFill="1" applyBorder="1" applyAlignment="1">
      <alignment horizontal="center" vertical="center"/>
    </xf>
    <xf numFmtId="2" fontId="16" fillId="6" borderId="31" xfId="3048" applyNumberFormat="1" applyFont="1" applyFill="1" applyBorder="1" applyAlignment="1">
      <alignment horizontal="center" vertical="center"/>
    </xf>
    <xf numFmtId="2" fontId="16" fillId="6" borderId="33" xfId="3048" applyNumberFormat="1" applyFont="1" applyFill="1" applyBorder="1" applyAlignment="1">
      <alignment horizontal="center" vertical="center"/>
    </xf>
    <xf numFmtId="0" fontId="16" fillId="14" borderId="2" xfId="3048" applyFont="1" applyFill="1" applyBorder="1" applyAlignment="1">
      <alignment horizontal="center" vertical="center" wrapText="1"/>
    </xf>
    <xf numFmtId="0" fontId="16" fillId="14" borderId="2" xfId="3048" applyFont="1" applyFill="1" applyBorder="1" applyAlignment="1">
      <alignment horizontal="center" vertical="center"/>
    </xf>
    <xf numFmtId="0" fontId="16" fillId="14" borderId="5" xfId="3048" applyFont="1" applyFill="1" applyBorder="1" applyAlignment="1">
      <alignment horizontal="center" vertical="center"/>
    </xf>
    <xf numFmtId="0" fontId="16" fillId="14" borderId="0" xfId="3048" applyFont="1" applyFill="1" applyBorder="1" applyAlignment="1">
      <alignment horizontal="center" vertical="center"/>
    </xf>
    <xf numFmtId="0" fontId="16" fillId="14" borderId="4" xfId="3048" applyFont="1" applyFill="1" applyBorder="1" applyAlignment="1">
      <alignment horizontal="center" vertical="center"/>
    </xf>
    <xf numFmtId="0" fontId="16" fillId="14" borderId="7" xfId="3048" applyFont="1" applyFill="1" applyBorder="1" applyAlignment="1">
      <alignment horizontal="center" vertical="center"/>
    </xf>
    <xf numFmtId="0" fontId="16" fillId="14" borderId="8" xfId="3048" applyFont="1" applyFill="1" applyBorder="1" applyAlignment="1">
      <alignment horizontal="center" vertical="center"/>
    </xf>
    <xf numFmtId="0" fontId="16" fillId="14" borderId="47" xfId="3048" applyFont="1" applyFill="1" applyBorder="1" applyAlignment="1">
      <alignment horizontal="center" vertical="center" wrapText="1"/>
    </xf>
    <xf numFmtId="0" fontId="16" fillId="14" borderId="48" xfId="3048" applyFont="1" applyFill="1" applyBorder="1" applyAlignment="1">
      <alignment horizontal="center" vertical="center"/>
    </xf>
    <xf numFmtId="0" fontId="16" fillId="14" borderId="16" xfId="3048" applyFont="1" applyFill="1" applyBorder="1" applyAlignment="1">
      <alignment horizontal="center" vertical="center"/>
    </xf>
    <xf numFmtId="0" fontId="16" fillId="14" borderId="56" xfId="3048" applyFont="1" applyFill="1" applyBorder="1" applyAlignment="1">
      <alignment horizontal="center" vertical="center"/>
    </xf>
    <xf numFmtId="0" fontId="16" fillId="14" borderId="19" xfId="3048" applyFont="1" applyFill="1" applyBorder="1" applyAlignment="1">
      <alignment horizontal="center" vertical="center"/>
    </xf>
    <xf numFmtId="0" fontId="16" fillId="14" borderId="46" xfId="3048" applyFont="1" applyFill="1" applyBorder="1" applyAlignment="1">
      <alignment horizontal="center" vertical="center"/>
    </xf>
    <xf numFmtId="177" fontId="17" fillId="0" borderId="80" xfId="3048" applyNumberFormat="1" applyFont="1" applyBorder="1" applyAlignment="1">
      <alignment horizontal="center" vertical="center"/>
    </xf>
    <xf numFmtId="177" fontId="17" fillId="0" borderId="41" xfId="3048" applyNumberFormat="1" applyFont="1" applyBorder="1" applyAlignment="1">
      <alignment horizontal="center" vertical="center"/>
    </xf>
    <xf numFmtId="0" fontId="16" fillId="6" borderId="47" xfId="3048" applyFont="1" applyFill="1" applyBorder="1" applyAlignment="1">
      <alignment horizontal="center" vertical="center" wrapText="1"/>
    </xf>
    <xf numFmtId="0" fontId="16" fillId="6" borderId="2" xfId="3048" applyFont="1" applyFill="1" applyBorder="1" applyAlignment="1">
      <alignment horizontal="center" vertical="center" wrapText="1"/>
    </xf>
    <xf numFmtId="0" fontId="16" fillId="6" borderId="5" xfId="3048" applyFont="1" applyFill="1" applyBorder="1" applyAlignment="1">
      <alignment horizontal="center" vertical="center" wrapText="1"/>
    </xf>
    <xf numFmtId="0" fontId="16" fillId="6" borderId="19" xfId="3048" applyFont="1" applyFill="1" applyBorder="1" applyAlignment="1">
      <alignment horizontal="center" vertical="center" wrapText="1"/>
    </xf>
    <xf numFmtId="0" fontId="16" fillId="6" borderId="7" xfId="3048" applyFont="1" applyFill="1" applyBorder="1" applyAlignment="1">
      <alignment horizontal="center" vertical="center" wrapText="1"/>
    </xf>
    <xf numFmtId="0" fontId="16" fillId="6" borderId="8" xfId="3048" applyFont="1" applyFill="1" applyBorder="1" applyAlignment="1">
      <alignment horizontal="center" vertical="center" wrapText="1"/>
    </xf>
    <xf numFmtId="177" fontId="17" fillId="0" borderId="11" xfId="3048" applyNumberFormat="1" applyFont="1" applyBorder="1" applyAlignment="1">
      <alignment horizontal="center" vertical="center"/>
    </xf>
    <xf numFmtId="177" fontId="17" fillId="0" borderId="12" xfId="3048" applyNumberFormat="1" applyFont="1" applyBorder="1" applyAlignment="1">
      <alignment horizontal="center" vertical="center"/>
    </xf>
    <xf numFmtId="177" fontId="17" fillId="0" borderId="25" xfId="3048" applyNumberFormat="1" applyFont="1" applyBorder="1" applyAlignment="1">
      <alignment horizontal="center" vertical="center"/>
    </xf>
    <xf numFmtId="177" fontId="17" fillId="0" borderId="13" xfId="3048" applyNumberFormat="1" applyFont="1" applyBorder="1" applyAlignment="1">
      <alignment horizontal="center" vertical="center"/>
    </xf>
    <xf numFmtId="177" fontId="17" fillId="0" borderId="14" xfId="3048" applyNumberFormat="1" applyFont="1" applyBorder="1" applyAlignment="1">
      <alignment horizontal="center" vertical="center"/>
    </xf>
    <xf numFmtId="177" fontId="17" fillId="0" borderId="43" xfId="3048" applyNumberFormat="1" applyFont="1" applyBorder="1" applyAlignment="1">
      <alignment horizontal="center" vertical="center"/>
    </xf>
    <xf numFmtId="0" fontId="16" fillId="6" borderId="36" xfId="3048" applyFont="1" applyFill="1" applyBorder="1" applyAlignment="1">
      <alignment horizontal="center" vertical="center" wrapText="1"/>
    </xf>
    <xf numFmtId="0" fontId="17" fillId="0" borderId="0" xfId="3048" applyFont="1" applyBorder="1" applyAlignment="1">
      <alignment horizontal="left" vertical="center"/>
    </xf>
    <xf numFmtId="0" fontId="17" fillId="0" borderId="0" xfId="3047" applyFont="1" applyAlignment="1">
      <alignment horizontal="left" vertical="center"/>
    </xf>
    <xf numFmtId="187" fontId="17" fillId="0" borderId="83" xfId="13" applyNumberFormat="1" applyFont="1" applyFill="1" applyBorder="1" applyAlignment="1">
      <alignment horizontal="center" vertical="center"/>
    </xf>
    <xf numFmtId="190" fontId="17" fillId="0" borderId="0" xfId="13" quotePrefix="1" applyNumberFormat="1" applyFont="1" applyFill="1" applyBorder="1" applyAlignment="1">
      <alignment horizontal="center" vertical="center"/>
    </xf>
    <xf numFmtId="190" fontId="17" fillId="0" borderId="0" xfId="13" applyNumberFormat="1" applyFont="1" applyFill="1" applyBorder="1" applyAlignment="1">
      <alignment horizontal="center" vertical="center"/>
    </xf>
    <xf numFmtId="186" fontId="17" fillId="0" borderId="21" xfId="13" applyNumberFormat="1" applyFont="1" applyBorder="1" applyAlignment="1">
      <alignment horizontal="center" vertical="center"/>
    </xf>
    <xf numFmtId="197" fontId="17" fillId="0" borderId="21" xfId="13" applyNumberFormat="1" applyFont="1" applyBorder="1" applyAlignment="1">
      <alignment horizontal="center" vertical="center"/>
    </xf>
    <xf numFmtId="197" fontId="17" fillId="0" borderId="69" xfId="13" applyNumberFormat="1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199" fontId="17" fillId="0" borderId="0" xfId="13" applyNumberFormat="1" applyFont="1" applyFill="1" applyBorder="1" applyAlignment="1">
      <alignment horizontal="center" vertical="center"/>
    </xf>
    <xf numFmtId="197" fontId="17" fillId="0" borderId="0" xfId="13" applyNumberFormat="1" applyFont="1" applyFill="1" applyBorder="1" applyAlignment="1">
      <alignment horizontal="center" vertical="center"/>
    </xf>
    <xf numFmtId="184" fontId="17" fillId="0" borderId="0" xfId="13" applyNumberFormat="1" applyFont="1" applyFill="1" applyBorder="1" applyAlignment="1">
      <alignment horizontal="center" vertical="center"/>
    </xf>
    <xf numFmtId="0" fontId="17" fillId="0" borderId="7" xfId="13" applyFont="1" applyFill="1" applyBorder="1" applyAlignment="1">
      <alignment horizontal="center" vertical="center"/>
    </xf>
    <xf numFmtId="191" fontId="17" fillId="0" borderId="0" xfId="0" quotePrefix="1" applyNumberFormat="1" applyFont="1" applyBorder="1" applyAlignment="1">
      <alignment horizontal="center" vertical="center"/>
    </xf>
    <xf numFmtId="191" fontId="17" fillId="0" borderId="0" xfId="0" applyNumberFormat="1" applyFont="1" applyBorder="1" applyAlignment="1">
      <alignment horizontal="center" vertical="center"/>
    </xf>
    <xf numFmtId="190" fontId="17" fillId="0" borderId="7" xfId="13" applyNumberFormat="1" applyFont="1" applyFill="1" applyBorder="1" applyAlignment="1">
      <alignment horizontal="center" vertical="center"/>
    </xf>
    <xf numFmtId="190" fontId="17" fillId="0" borderId="2" xfId="13" applyNumberFormat="1" applyFont="1" applyFill="1" applyBorder="1" applyAlignment="1">
      <alignment horizontal="center" vertical="center"/>
    </xf>
    <xf numFmtId="188" fontId="17" fillId="0" borderId="0" xfId="13" applyNumberFormat="1" applyFont="1" applyFill="1" applyBorder="1" applyAlignment="1">
      <alignment horizontal="center" vertical="center"/>
    </xf>
    <xf numFmtId="199" fontId="17" fillId="0" borderId="0" xfId="13" applyNumberFormat="1" applyFont="1" applyFill="1" applyBorder="1" applyAlignment="1">
      <alignment vertical="center"/>
    </xf>
    <xf numFmtId="182" fontId="17" fillId="0" borderId="0" xfId="13" applyNumberFormat="1" applyFont="1" applyFill="1" applyBorder="1" applyAlignment="1">
      <alignment horizontal="center" vertical="center"/>
    </xf>
    <xf numFmtId="185" fontId="17" fillId="0" borderId="20" xfId="13" applyNumberFormat="1" applyFont="1" applyBorder="1" applyAlignment="1">
      <alignment horizontal="center" vertical="center"/>
    </xf>
    <xf numFmtId="0" fontId="17" fillId="6" borderId="38" xfId="13" applyFont="1" applyFill="1" applyBorder="1" applyAlignment="1">
      <alignment horizontal="left" vertical="center"/>
    </xf>
    <xf numFmtId="0" fontId="17" fillId="6" borderId="36" xfId="13" applyFont="1" applyFill="1" applyBorder="1" applyAlignment="1">
      <alignment horizontal="left" vertical="center"/>
    </xf>
    <xf numFmtId="182" fontId="17" fillId="0" borderId="10" xfId="13" applyNumberFormat="1" applyFont="1" applyBorder="1" applyAlignment="1">
      <alignment horizontal="center" vertical="center"/>
    </xf>
    <xf numFmtId="0" fontId="17" fillId="6" borderId="82" xfId="13" applyFont="1" applyFill="1" applyBorder="1">
      <alignment horizontal="left" vertical="center"/>
    </xf>
    <xf numFmtId="0" fontId="17" fillId="6" borderId="10" xfId="13" applyFont="1" applyFill="1" applyBorder="1">
      <alignment horizontal="left" vertical="center"/>
    </xf>
    <xf numFmtId="0" fontId="17" fillId="6" borderId="79" xfId="13" applyFont="1" applyFill="1" applyBorder="1">
      <alignment horizontal="left" vertical="center"/>
    </xf>
    <xf numFmtId="183" fontId="17" fillId="0" borderId="0" xfId="3050" applyNumberFormat="1" applyFont="1" applyAlignment="1">
      <alignment horizontal="center" vertical="center"/>
    </xf>
    <xf numFmtId="0" fontId="17" fillId="0" borderId="0" xfId="3050" applyFont="1" applyAlignment="1">
      <alignment horizontal="center" vertical="center"/>
    </xf>
    <xf numFmtId="180" fontId="17" fillId="0" borderId="10" xfId="13" applyNumberFormat="1" applyFont="1" applyBorder="1" applyAlignment="1">
      <alignment horizontal="center" vertical="center"/>
    </xf>
    <xf numFmtId="180" fontId="17" fillId="0" borderId="81" xfId="13" applyNumberFormat="1" applyFont="1" applyBorder="1" applyAlignment="1">
      <alignment horizontal="center" vertical="center"/>
    </xf>
    <xf numFmtId="0" fontId="17" fillId="6" borderId="39" xfId="13" applyFont="1" applyFill="1" applyBorder="1" applyAlignment="1">
      <alignment horizontal="left" vertical="center"/>
    </xf>
    <xf numFmtId="0" fontId="17" fillId="6" borderId="40" xfId="13" applyFont="1" applyFill="1" applyBorder="1" applyAlignment="1">
      <alignment horizontal="left" vertical="center"/>
    </xf>
    <xf numFmtId="182" fontId="17" fillId="0" borderId="12" xfId="13" applyNumberFormat="1" applyFont="1" applyBorder="1" applyAlignment="1">
      <alignment horizontal="center" vertical="center"/>
    </xf>
    <xf numFmtId="0" fontId="17" fillId="6" borderId="36" xfId="3050" applyFont="1" applyFill="1" applyBorder="1" applyAlignment="1">
      <alignment horizontal="center" vertical="center"/>
    </xf>
    <xf numFmtId="0" fontId="17" fillId="6" borderId="37" xfId="3050" applyFont="1" applyFill="1" applyBorder="1" applyAlignment="1">
      <alignment horizontal="center" vertical="center"/>
    </xf>
    <xf numFmtId="180" fontId="17" fillId="0" borderId="12" xfId="13" applyNumberFormat="1" applyFont="1" applyBorder="1" applyAlignment="1">
      <alignment horizontal="center" vertical="center"/>
    </xf>
    <xf numFmtId="180" fontId="17" fillId="0" borderId="26" xfId="13" applyNumberFormat="1" applyFont="1" applyBorder="1" applyAlignment="1">
      <alignment horizontal="center" vertical="center"/>
    </xf>
    <xf numFmtId="179" fontId="17" fillId="0" borderId="27" xfId="3050" applyNumberFormat="1" applyFont="1" applyBorder="1" applyAlignment="1">
      <alignment horizontal="center" vertical="center"/>
    </xf>
    <xf numFmtId="0" fontId="17" fillId="6" borderId="38" xfId="3050" applyFont="1" applyFill="1" applyBorder="1" applyAlignment="1">
      <alignment horizontal="center" vertical="center"/>
    </xf>
    <xf numFmtId="183" fontId="17" fillId="0" borderId="0" xfId="3050" applyNumberFormat="1" applyFont="1" applyAlignment="1">
      <alignment horizontal="left" vertical="center"/>
    </xf>
    <xf numFmtId="0" fontId="17" fillId="0" borderId="0" xfId="3050" applyFont="1" applyAlignment="1">
      <alignment horizontal="left" vertical="center"/>
    </xf>
    <xf numFmtId="0" fontId="17" fillId="0" borderId="0" xfId="3050" applyNumberFormat="1" applyFont="1" applyAlignment="1">
      <alignment horizontal="center" vertical="center"/>
    </xf>
    <xf numFmtId="178" fontId="17" fillId="0" borderId="10" xfId="13" applyNumberFormat="1" applyFont="1" applyBorder="1" applyAlignment="1">
      <alignment horizontal="center" vertical="center"/>
    </xf>
    <xf numFmtId="178" fontId="17" fillId="0" borderId="81" xfId="13" applyNumberFormat="1" applyFont="1" applyBorder="1" applyAlignment="1">
      <alignment horizontal="center" vertical="center"/>
    </xf>
    <xf numFmtId="0" fontId="16" fillId="13" borderId="76" xfId="3048" applyFont="1" applyFill="1" applyBorder="1" applyAlignment="1">
      <alignment horizontal="center" vertical="center"/>
    </xf>
    <xf numFmtId="0" fontId="16" fillId="13" borderId="77" xfId="3048" applyFont="1" applyFill="1" applyBorder="1" applyAlignment="1">
      <alignment horizontal="center" vertical="center"/>
    </xf>
    <xf numFmtId="0" fontId="16" fillId="13" borderId="78" xfId="3048" applyFont="1" applyFill="1" applyBorder="1" applyAlignment="1">
      <alignment horizontal="center" vertical="center"/>
    </xf>
    <xf numFmtId="0" fontId="17" fillId="6" borderId="36" xfId="13" applyFont="1" applyFill="1" applyBorder="1">
      <alignment horizontal="left" vertical="center"/>
    </xf>
    <xf numFmtId="179" fontId="17" fillId="0" borderId="10" xfId="13" applyNumberFormat="1" applyFont="1" applyBorder="1" applyAlignment="1">
      <alignment horizontal="center" vertical="center"/>
    </xf>
    <xf numFmtId="179" fontId="17" fillId="0" borderId="81" xfId="13" applyNumberFormat="1" applyFont="1" applyBorder="1" applyAlignment="1">
      <alignment horizontal="center" vertical="center"/>
    </xf>
    <xf numFmtId="188" fontId="17" fillId="0" borderId="0" xfId="8" applyNumberFormat="1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6" fillId="8" borderId="76" xfId="3048" applyFont="1" applyFill="1" applyBorder="1" applyAlignment="1">
      <alignment horizontal="center" vertical="center"/>
    </xf>
    <xf numFmtId="0" fontId="16" fillId="8" borderId="77" xfId="3048" applyFont="1" applyFill="1" applyBorder="1" applyAlignment="1">
      <alignment horizontal="center" vertical="center"/>
    </xf>
    <xf numFmtId="0" fontId="16" fillId="8" borderId="78" xfId="3048" applyFont="1" applyFill="1" applyBorder="1" applyAlignment="1">
      <alignment horizontal="center" vertical="center"/>
    </xf>
    <xf numFmtId="177" fontId="17" fillId="0" borderId="29" xfId="3048" applyNumberFormat="1" applyFont="1" applyBorder="1" applyAlignment="1">
      <alignment horizontal="center" vertical="center"/>
    </xf>
    <xf numFmtId="196" fontId="17" fillId="0" borderId="0" xfId="3048" applyNumberFormat="1" applyFont="1" applyBorder="1" applyAlignment="1">
      <alignment horizontal="center" vertical="center"/>
    </xf>
    <xf numFmtId="200" fontId="17" fillId="0" borderId="0" xfId="3048" applyNumberFormat="1" applyFont="1" applyBorder="1" applyAlignment="1">
      <alignment horizontal="center" vertical="center"/>
    </xf>
    <xf numFmtId="201" fontId="17" fillId="0" borderId="0" xfId="3048" applyNumberFormat="1" applyFont="1" applyBorder="1" applyAlignment="1">
      <alignment horizontal="center" vertical="center"/>
    </xf>
    <xf numFmtId="0" fontId="17" fillId="0" borderId="2" xfId="3048" applyFont="1" applyBorder="1" applyAlignment="1">
      <alignment horizontal="center" vertical="center"/>
    </xf>
    <xf numFmtId="182" fontId="17" fillId="0" borderId="0" xfId="3048" applyNumberFormat="1" applyFont="1" applyBorder="1" applyAlignment="1">
      <alignment horizontal="center" vertical="center"/>
    </xf>
    <xf numFmtId="177" fontId="17" fillId="0" borderId="19" xfId="3048" applyNumberFormat="1" applyFont="1" applyBorder="1" applyAlignment="1">
      <alignment horizontal="center" vertical="center"/>
    </xf>
    <xf numFmtId="177" fontId="17" fillId="0" borderId="7" xfId="3048" applyNumberFormat="1" applyFont="1" applyBorder="1" applyAlignment="1">
      <alignment horizontal="center" vertical="center"/>
    </xf>
    <xf numFmtId="177" fontId="17" fillId="0" borderId="46" xfId="3048" applyNumberFormat="1" applyFont="1" applyBorder="1" applyAlignment="1">
      <alignment horizontal="center" vertical="center"/>
    </xf>
    <xf numFmtId="0" fontId="16" fillId="14" borderId="38" xfId="3048" applyFont="1" applyFill="1" applyBorder="1" applyAlignment="1">
      <alignment horizontal="center" vertical="center"/>
    </xf>
    <xf numFmtId="0" fontId="16" fillId="14" borderId="36" xfId="3048" applyFont="1" applyFill="1" applyBorder="1" applyAlignment="1">
      <alignment horizontal="center" vertical="center"/>
    </xf>
    <xf numFmtId="0" fontId="16" fillId="14" borderId="39" xfId="3048" applyFont="1" applyFill="1" applyBorder="1" applyAlignment="1">
      <alignment horizontal="center" vertical="center"/>
    </xf>
    <xf numFmtId="0" fontId="16" fillId="14" borderId="40" xfId="3048" applyFont="1" applyFill="1" applyBorder="1" applyAlignment="1">
      <alignment horizontal="center" vertical="center"/>
    </xf>
    <xf numFmtId="0" fontId="16" fillId="14" borderId="27" xfId="3048" applyFont="1" applyFill="1" applyBorder="1" applyAlignment="1">
      <alignment horizontal="center" vertical="center"/>
    </xf>
    <xf numFmtId="0" fontId="16" fillId="14" borderId="28" xfId="3048" applyFont="1" applyFill="1" applyBorder="1" applyAlignment="1">
      <alignment horizontal="center" vertical="center"/>
    </xf>
    <xf numFmtId="0" fontId="16" fillId="14" borderId="47" xfId="3048" applyFont="1" applyFill="1" applyBorder="1" applyAlignment="1">
      <alignment horizontal="center" vertical="center"/>
    </xf>
    <xf numFmtId="177" fontId="17" fillId="0" borderId="26" xfId="3048" applyNumberFormat="1" applyFont="1" applyBorder="1" applyAlignment="1">
      <alignment horizontal="center" vertical="center"/>
    </xf>
    <xf numFmtId="177" fontId="17" fillId="0" borderId="8" xfId="3048" applyNumberFormat="1" applyFont="1" applyBorder="1" applyAlignment="1">
      <alignment horizontal="center" vertical="center"/>
    </xf>
    <xf numFmtId="0" fontId="16" fillId="6" borderId="39" xfId="3048" applyFont="1" applyFill="1" applyBorder="1" applyAlignment="1">
      <alignment horizontal="center" vertical="center"/>
    </xf>
    <xf numFmtId="0" fontId="16" fillId="6" borderId="40" xfId="3048" applyFont="1" applyFill="1" applyBorder="1" applyAlignment="1">
      <alignment horizontal="center" vertical="center"/>
    </xf>
    <xf numFmtId="0" fontId="16" fillId="6" borderId="47" xfId="3048" applyFont="1" applyFill="1" applyBorder="1" applyAlignment="1">
      <alignment horizontal="center" vertical="center"/>
    </xf>
    <xf numFmtId="0" fontId="16" fillId="6" borderId="2" xfId="3048" applyFont="1" applyFill="1" applyBorder="1" applyAlignment="1">
      <alignment horizontal="center" vertical="center"/>
    </xf>
    <xf numFmtId="0" fontId="16" fillId="6" borderId="48" xfId="3048" applyFont="1" applyFill="1" applyBorder="1" applyAlignment="1">
      <alignment horizontal="center" vertical="center"/>
    </xf>
    <xf numFmtId="0" fontId="16" fillId="6" borderId="16" xfId="3048" applyFont="1" applyFill="1" applyBorder="1" applyAlignment="1">
      <alignment horizontal="center" vertical="center"/>
    </xf>
    <xf numFmtId="0" fontId="16" fillId="6" borderId="0" xfId="3048" applyFont="1" applyFill="1" applyBorder="1" applyAlignment="1">
      <alignment horizontal="center" vertical="center"/>
    </xf>
    <xf numFmtId="0" fontId="16" fillId="6" borderId="56" xfId="3048" applyFont="1" applyFill="1" applyBorder="1" applyAlignment="1">
      <alignment horizontal="center" vertical="center"/>
    </xf>
    <xf numFmtId="0" fontId="16" fillId="6" borderId="19" xfId="3048" applyFont="1" applyFill="1" applyBorder="1" applyAlignment="1">
      <alignment horizontal="center" vertical="center"/>
    </xf>
    <xf numFmtId="0" fontId="16" fillId="6" borderId="7" xfId="3048" applyFont="1" applyFill="1" applyBorder="1" applyAlignment="1">
      <alignment horizontal="center" vertical="center"/>
    </xf>
    <xf numFmtId="0" fontId="16" fillId="6" borderId="46" xfId="3048" applyFont="1" applyFill="1" applyBorder="1" applyAlignment="1">
      <alignment horizontal="center" vertical="center"/>
    </xf>
    <xf numFmtId="0" fontId="16" fillId="6" borderId="5" xfId="3048" applyFont="1" applyFill="1" applyBorder="1" applyAlignment="1">
      <alignment horizontal="center" vertical="center"/>
    </xf>
    <xf numFmtId="0" fontId="16" fillId="6" borderId="4" xfId="3048" applyFont="1" applyFill="1" applyBorder="1" applyAlignment="1">
      <alignment horizontal="center" vertical="center"/>
    </xf>
    <xf numFmtId="0" fontId="17" fillId="0" borderId="3" xfId="1148" applyFont="1" applyFill="1" applyBorder="1" applyAlignment="1">
      <alignment horizontal="center" vertical="center"/>
    </xf>
    <xf numFmtId="0" fontId="24" fillId="0" borderId="6" xfId="1148" applyFont="1" applyFill="1" applyBorder="1" applyAlignment="1">
      <alignment horizontal="center" vertical="center"/>
    </xf>
    <xf numFmtId="201" fontId="17" fillId="0" borderId="7" xfId="3048" applyNumberFormat="1" applyFont="1" applyBorder="1" applyAlignment="1">
      <alignment horizontal="center" vertical="center"/>
    </xf>
    <xf numFmtId="179" fontId="17" fillId="0" borderId="14" xfId="13" applyNumberFormat="1" applyFont="1" applyBorder="1" applyAlignment="1">
      <alignment horizontal="center" vertical="center"/>
    </xf>
    <xf numFmtId="179" fontId="17" fillId="0" borderId="44" xfId="13" applyNumberFormat="1" applyFont="1" applyBorder="1" applyAlignment="1">
      <alignment horizontal="center" vertical="center"/>
    </xf>
    <xf numFmtId="2" fontId="17" fillId="0" borderId="54" xfId="3048" applyNumberFormat="1" applyFont="1" applyFill="1" applyBorder="1" applyAlignment="1">
      <alignment horizontal="center" vertical="center"/>
    </xf>
    <xf numFmtId="2" fontId="17" fillId="0" borderId="55" xfId="3048" applyNumberFormat="1" applyFont="1" applyFill="1" applyBorder="1" applyAlignment="1">
      <alignment horizontal="center" vertical="center"/>
    </xf>
    <xf numFmtId="0" fontId="17" fillId="6" borderId="43" xfId="13" applyFont="1" applyFill="1" applyBorder="1" applyAlignment="1">
      <alignment horizontal="left" vertical="center"/>
    </xf>
    <xf numFmtId="0" fontId="17" fillId="6" borderId="28" xfId="13" applyFont="1" applyFill="1" applyBorder="1" applyAlignment="1">
      <alignment horizontal="left" vertical="center"/>
    </xf>
    <xf numFmtId="0" fontId="17" fillId="6" borderId="27" xfId="13" applyFont="1" applyFill="1" applyBorder="1" applyAlignment="1">
      <alignment horizontal="left" vertical="center"/>
    </xf>
    <xf numFmtId="2" fontId="17" fillId="0" borderId="2" xfId="3048" applyNumberFormat="1" applyFont="1" applyBorder="1">
      <alignment vertical="center"/>
    </xf>
    <xf numFmtId="2" fontId="17" fillId="0" borderId="5" xfId="3048" applyNumberFormat="1" applyFont="1" applyBorder="1">
      <alignment vertical="center"/>
    </xf>
    <xf numFmtId="2" fontId="17" fillId="0" borderId="16" xfId="3048" applyNumberFormat="1" applyFont="1" applyBorder="1">
      <alignment vertical="center"/>
    </xf>
    <xf numFmtId="2" fontId="17" fillId="0" borderId="0" xfId="3048" applyNumberFormat="1" applyFont="1" applyBorder="1">
      <alignment vertical="center"/>
    </xf>
    <xf numFmtId="2" fontId="17" fillId="0" borderId="56" xfId="3048" applyNumberFormat="1" applyFont="1" applyBorder="1">
      <alignment vertical="center"/>
    </xf>
    <xf numFmtId="2" fontId="17" fillId="0" borderId="9" xfId="3048" applyNumberFormat="1" applyFont="1" applyBorder="1" applyAlignment="1">
      <alignment horizontal="center" vertical="center"/>
    </xf>
    <xf numFmtId="2" fontId="17" fillId="0" borderId="10" xfId="3048" applyNumberFormat="1" applyFont="1" applyBorder="1" applyAlignment="1">
      <alignment horizontal="center" vertical="center"/>
    </xf>
    <xf numFmtId="2" fontId="17" fillId="0" borderId="79" xfId="3048" applyNumberFormat="1" applyFont="1" applyBorder="1" applyAlignment="1">
      <alignment horizontal="center" vertical="center"/>
    </xf>
    <xf numFmtId="2" fontId="17" fillId="0" borderId="11" xfId="3048" applyNumberFormat="1" applyFont="1" applyBorder="1">
      <alignment vertical="center"/>
    </xf>
    <xf numFmtId="2" fontId="17" fillId="0" borderId="12" xfId="3048" applyNumberFormat="1" applyFont="1" applyBorder="1">
      <alignment vertical="center"/>
    </xf>
    <xf numFmtId="2" fontId="17" fillId="0" borderId="26" xfId="3048" applyNumberFormat="1" applyFont="1" applyBorder="1">
      <alignment vertical="center"/>
    </xf>
    <xf numFmtId="2" fontId="17" fillId="0" borderId="11" xfId="3048" applyNumberFormat="1" applyFont="1" applyBorder="1" applyAlignment="1">
      <alignment horizontal="center" vertical="center"/>
    </xf>
    <xf numFmtId="2" fontId="17" fillId="0" borderId="12" xfId="3048" applyNumberFormat="1" applyFont="1" applyBorder="1" applyAlignment="1">
      <alignment horizontal="center" vertical="center"/>
    </xf>
    <xf numFmtId="2" fontId="17" fillId="0" borderId="25" xfId="3048" applyNumberFormat="1" applyFont="1" applyBorder="1" applyAlignment="1">
      <alignment horizontal="center" vertical="center"/>
    </xf>
    <xf numFmtId="2" fontId="17" fillId="0" borderId="25" xfId="3048" applyNumberFormat="1" applyFont="1" applyBorder="1">
      <alignment vertical="center"/>
    </xf>
    <xf numFmtId="180" fontId="17" fillId="0" borderId="14" xfId="13" applyNumberFormat="1" applyFont="1" applyBorder="1" applyAlignment="1">
      <alignment horizontal="center" vertical="center"/>
    </xf>
    <xf numFmtId="180" fontId="17" fillId="0" borderId="44" xfId="13" applyNumberFormat="1" applyFont="1" applyBorder="1" applyAlignment="1">
      <alignment horizontal="center" vertical="center"/>
    </xf>
    <xf numFmtId="2" fontId="17" fillId="0" borderId="7" xfId="3048" applyNumberFormat="1" applyFont="1" applyBorder="1">
      <alignment vertical="center"/>
    </xf>
    <xf numFmtId="2" fontId="17" fillId="0" borderId="8" xfId="3048" applyNumberFormat="1" applyFont="1" applyBorder="1">
      <alignment vertical="center"/>
    </xf>
    <xf numFmtId="2" fontId="17" fillId="0" borderId="19" xfId="3048" applyNumberFormat="1" applyFont="1" applyBorder="1">
      <alignment vertical="center"/>
    </xf>
    <xf numFmtId="2" fontId="17" fillId="0" borderId="46" xfId="3048" applyNumberFormat="1" applyFont="1" applyBorder="1">
      <alignment vertical="center"/>
    </xf>
    <xf numFmtId="199" fontId="17" fillId="0" borderId="0" xfId="12" quotePrefix="1" applyNumberFormat="1" applyFont="1" applyFill="1" applyBorder="1" applyAlignment="1">
      <alignment horizontal="center" vertical="center"/>
    </xf>
    <xf numFmtId="183" fontId="14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178" fontId="17" fillId="0" borderId="20" xfId="13" applyNumberFormat="1" applyFont="1" applyBorder="1">
      <alignment horizontal="left" vertical="center"/>
    </xf>
    <xf numFmtId="180" fontId="17" fillId="0" borderId="20" xfId="13" applyNumberFormat="1" applyFont="1" applyBorder="1">
      <alignment horizontal="left" vertical="center"/>
    </xf>
    <xf numFmtId="180" fontId="17" fillId="0" borderId="75" xfId="13" applyNumberFormat="1" applyFont="1" applyBorder="1">
      <alignment horizontal="left" vertical="center"/>
    </xf>
    <xf numFmtId="182" fontId="17" fillId="0" borderId="21" xfId="13" applyNumberFormat="1" applyFont="1" applyBorder="1">
      <alignment horizontal="left" vertical="center"/>
    </xf>
    <xf numFmtId="180" fontId="17" fillId="0" borderId="21" xfId="13" applyNumberFormat="1" applyFont="1" applyBorder="1">
      <alignment horizontal="left" vertical="center"/>
    </xf>
    <xf numFmtId="180" fontId="17" fillId="0" borderId="69" xfId="13" applyNumberFormat="1" applyFont="1" applyBorder="1">
      <alignment horizontal="left" vertical="center"/>
    </xf>
    <xf numFmtId="206" fontId="17" fillId="0" borderId="21" xfId="13" applyNumberFormat="1" applyFont="1" applyBorder="1">
      <alignment horizontal="left" vertical="center"/>
    </xf>
    <xf numFmtId="206" fontId="17" fillId="0" borderId="69" xfId="13" applyNumberFormat="1" applyFont="1" applyBorder="1">
      <alignment horizontal="left" vertical="center"/>
    </xf>
    <xf numFmtId="0" fontId="17" fillId="0" borderId="22" xfId="13" applyNumberFormat="1" applyFont="1" applyBorder="1">
      <alignment horizontal="left" vertical="center"/>
    </xf>
    <xf numFmtId="0" fontId="17" fillId="0" borderId="0" xfId="13" applyFont="1" applyFill="1" applyBorder="1" applyAlignment="1">
      <alignment horizontal="left" vertical="center"/>
    </xf>
    <xf numFmtId="0" fontId="9" fillId="0" borderId="0" xfId="0" applyFont="1"/>
    <xf numFmtId="0" fontId="0" fillId="0" borderId="0" xfId="0"/>
    <xf numFmtId="190" fontId="36" fillId="0" borderId="0" xfId="13" quotePrefix="1" applyNumberFormat="1" applyFont="1" applyFill="1" applyBorder="1" applyAlignment="1">
      <alignment horizontal="left" vertical="center"/>
    </xf>
    <xf numFmtId="0" fontId="38" fillId="0" borderId="0" xfId="0" applyFont="1" applyAlignment="1">
      <alignment horizontal="center" vertical="center"/>
    </xf>
    <xf numFmtId="0" fontId="42" fillId="0" borderId="0" xfId="0" applyFont="1" applyAlignment="1">
      <alignment vertical="center"/>
    </xf>
    <xf numFmtId="0" fontId="42" fillId="0" borderId="0" xfId="1148" applyFont="1" applyFill="1" applyBorder="1" applyAlignment="1">
      <alignment horizontal="left" vertical="center"/>
    </xf>
    <xf numFmtId="2" fontId="17" fillId="0" borderId="13" xfId="3048" applyNumberFormat="1" applyFont="1" applyBorder="1" applyAlignment="1">
      <alignment horizontal="center" vertical="center"/>
    </xf>
    <xf numFmtId="2" fontId="17" fillId="0" borderId="14" xfId="3048" applyNumberFormat="1" applyFont="1" applyBorder="1" applyAlignment="1">
      <alignment horizontal="center" vertical="center"/>
    </xf>
    <xf numFmtId="2" fontId="17" fillId="0" borderId="43" xfId="3048" applyNumberFormat="1" applyFont="1" applyBorder="1" applyAlignment="1">
      <alignment horizontal="center" vertical="center"/>
    </xf>
  </cellXfs>
  <cellStyles count="3052">
    <cellStyle name="BodyCenter" xfId="1"/>
    <cellStyle name="B-Title" xfId="2"/>
    <cellStyle name="Chapter1" xfId="3"/>
    <cellStyle name="H1" xfId="4"/>
    <cellStyle name="H2" xfId="5"/>
    <cellStyle name="H3" xfId="6"/>
    <cellStyle name="M-Title" xfId="7"/>
    <cellStyle name="Paragraph" xfId="8"/>
    <cellStyle name="ParagraphCenter" xfId="9"/>
    <cellStyle name="S-Title" xfId="10"/>
    <cellStyle name="Symbol" xfId="11"/>
    <cellStyle name="TableBodyCenter" xfId="12"/>
    <cellStyle name="TableBodyLeft" xfId="13"/>
    <cellStyle name="TableBodyRight" xfId="14"/>
    <cellStyle name="TableHead" xfId="15"/>
    <cellStyle name="기본" xfId="16"/>
    <cellStyle name="표준" xfId="0" builtinId="0"/>
    <cellStyle name="표준 10" xfId="17"/>
    <cellStyle name="표준 10 2" xfId="18"/>
    <cellStyle name="표준 100" xfId="19"/>
    <cellStyle name="표준 101 10" xfId="20"/>
    <cellStyle name="표준 101 11" xfId="21"/>
    <cellStyle name="표준 101 12" xfId="22"/>
    <cellStyle name="표준 101 13" xfId="23"/>
    <cellStyle name="표준 101 14" xfId="24"/>
    <cellStyle name="표준 101 15" xfId="25"/>
    <cellStyle name="표준 101 16" xfId="26"/>
    <cellStyle name="표준 101 17" xfId="27"/>
    <cellStyle name="표준 101 18" xfId="28"/>
    <cellStyle name="표준 101 19" xfId="29"/>
    <cellStyle name="표준 101 2" xfId="30"/>
    <cellStyle name="표준 101 20" xfId="31"/>
    <cellStyle name="표준 101 21" xfId="32"/>
    <cellStyle name="표준 101 22" xfId="33"/>
    <cellStyle name="표준 101 23" xfId="34"/>
    <cellStyle name="표준 101 24" xfId="35"/>
    <cellStyle name="표준 101 25" xfId="36"/>
    <cellStyle name="표준 101 26" xfId="37"/>
    <cellStyle name="표준 101 27" xfId="38"/>
    <cellStyle name="표준 101 28" xfId="39"/>
    <cellStyle name="표준 101 29" xfId="40"/>
    <cellStyle name="표준 101 3" xfId="41"/>
    <cellStyle name="표준 101 30" xfId="42"/>
    <cellStyle name="표준 101 31" xfId="43"/>
    <cellStyle name="표준 101 32" xfId="44"/>
    <cellStyle name="표준 101 4" xfId="45"/>
    <cellStyle name="표준 101 5" xfId="46"/>
    <cellStyle name="표준 101 6" xfId="47"/>
    <cellStyle name="표준 101 7" xfId="48"/>
    <cellStyle name="표준 101 8" xfId="49"/>
    <cellStyle name="표준 101 9" xfId="50"/>
    <cellStyle name="표준 102 10" xfId="51"/>
    <cellStyle name="표준 102 11" xfId="52"/>
    <cellStyle name="표준 102 12" xfId="53"/>
    <cellStyle name="표준 102 13" xfId="54"/>
    <cellStyle name="표준 102 14" xfId="55"/>
    <cellStyle name="표준 102 15" xfId="56"/>
    <cellStyle name="표준 102 16" xfId="57"/>
    <cellStyle name="표준 102 17" xfId="58"/>
    <cellStyle name="표준 102 18" xfId="59"/>
    <cellStyle name="표준 102 19" xfId="60"/>
    <cellStyle name="표준 102 2" xfId="61"/>
    <cellStyle name="표준 102 20" xfId="62"/>
    <cellStyle name="표준 102 21" xfId="63"/>
    <cellStyle name="표준 102 22" xfId="64"/>
    <cellStyle name="표준 102 23" xfId="65"/>
    <cellStyle name="표준 102 24" xfId="66"/>
    <cellStyle name="표준 102 25" xfId="67"/>
    <cellStyle name="표준 102 26" xfId="68"/>
    <cellStyle name="표준 102 27" xfId="69"/>
    <cellStyle name="표준 102 28" xfId="70"/>
    <cellStyle name="표준 102 29" xfId="71"/>
    <cellStyle name="표준 102 3" xfId="72"/>
    <cellStyle name="표준 102 30" xfId="73"/>
    <cellStyle name="표준 102 31" xfId="74"/>
    <cellStyle name="표준 102 32" xfId="75"/>
    <cellStyle name="표준 102 4" xfId="76"/>
    <cellStyle name="표준 102 5" xfId="77"/>
    <cellStyle name="표준 102 6" xfId="78"/>
    <cellStyle name="표준 102 7" xfId="79"/>
    <cellStyle name="표준 102 8" xfId="80"/>
    <cellStyle name="표준 102 9" xfId="81"/>
    <cellStyle name="표준 103" xfId="82"/>
    <cellStyle name="표준 104" xfId="83"/>
    <cellStyle name="표준 105" xfId="84"/>
    <cellStyle name="표준 106" xfId="85"/>
    <cellStyle name="표준 107" xfId="86"/>
    <cellStyle name="표준 108" xfId="87"/>
    <cellStyle name="표준 109" xfId="88"/>
    <cellStyle name="표준 11" xfId="89"/>
    <cellStyle name="표준 11 2" xfId="90"/>
    <cellStyle name="표준 110" xfId="91"/>
    <cellStyle name="표준 111" xfId="92"/>
    <cellStyle name="표준 112 10" xfId="93"/>
    <cellStyle name="표준 112 11" xfId="94"/>
    <cellStyle name="표준 112 12" xfId="95"/>
    <cellStyle name="표준 112 13" xfId="96"/>
    <cellStyle name="표준 112 14" xfId="97"/>
    <cellStyle name="표준 112 15" xfId="98"/>
    <cellStyle name="표준 112 16" xfId="99"/>
    <cellStyle name="표준 112 17" xfId="100"/>
    <cellStyle name="표준 112 18" xfId="101"/>
    <cellStyle name="표준 112 19" xfId="102"/>
    <cellStyle name="표준 112 2" xfId="103"/>
    <cellStyle name="표준 112 20" xfId="104"/>
    <cellStyle name="표준 112 21" xfId="105"/>
    <cellStyle name="표준 112 22" xfId="106"/>
    <cellStyle name="표준 112 23" xfId="107"/>
    <cellStyle name="표준 112 24" xfId="108"/>
    <cellStyle name="표준 112 25" xfId="109"/>
    <cellStyle name="표준 112 26" xfId="110"/>
    <cellStyle name="표준 112 27" xfId="111"/>
    <cellStyle name="표준 112 28" xfId="112"/>
    <cellStyle name="표준 112 29" xfId="113"/>
    <cellStyle name="표준 112 3" xfId="114"/>
    <cellStyle name="표준 112 30" xfId="115"/>
    <cellStyle name="표준 112 31" xfId="116"/>
    <cellStyle name="표준 112 32" xfId="117"/>
    <cellStyle name="표준 112 4" xfId="118"/>
    <cellStyle name="표준 112 5" xfId="119"/>
    <cellStyle name="표준 112 6" xfId="120"/>
    <cellStyle name="표준 112 7" xfId="121"/>
    <cellStyle name="표준 112 8" xfId="122"/>
    <cellStyle name="표준 112 9" xfId="123"/>
    <cellStyle name="표준 113" xfId="124"/>
    <cellStyle name="표준 114 10" xfId="125"/>
    <cellStyle name="표준 114 11" xfId="126"/>
    <cellStyle name="표준 114 12" xfId="127"/>
    <cellStyle name="표준 114 13" xfId="128"/>
    <cellStyle name="표준 114 14" xfId="129"/>
    <cellStyle name="표준 114 15" xfId="130"/>
    <cellStyle name="표준 114 16" xfId="131"/>
    <cellStyle name="표준 114 17" xfId="132"/>
    <cellStyle name="표준 114 18" xfId="133"/>
    <cellStyle name="표준 114 19" xfId="134"/>
    <cellStyle name="표준 114 2" xfId="135"/>
    <cellStyle name="표준 114 20" xfId="136"/>
    <cellStyle name="표준 114 21" xfId="137"/>
    <cellStyle name="표준 114 22" xfId="138"/>
    <cellStyle name="표준 114 23" xfId="139"/>
    <cellStyle name="표준 114 24" xfId="140"/>
    <cellStyle name="표준 114 25" xfId="141"/>
    <cellStyle name="표준 114 26" xfId="142"/>
    <cellStyle name="표준 114 27" xfId="143"/>
    <cellStyle name="표준 114 28" xfId="144"/>
    <cellStyle name="표준 114 29" xfId="145"/>
    <cellStyle name="표준 114 3" xfId="146"/>
    <cellStyle name="표준 114 30" xfId="147"/>
    <cellStyle name="표준 114 31" xfId="148"/>
    <cellStyle name="표준 114 32" xfId="149"/>
    <cellStyle name="표준 114 4" xfId="150"/>
    <cellStyle name="표준 114 5" xfId="151"/>
    <cellStyle name="표준 114 6" xfId="152"/>
    <cellStyle name="표준 114 7" xfId="153"/>
    <cellStyle name="표준 114 8" xfId="154"/>
    <cellStyle name="표준 114 9" xfId="155"/>
    <cellStyle name="표준 115" xfId="156"/>
    <cellStyle name="표준 117" xfId="157"/>
    <cellStyle name="표준 119" xfId="158"/>
    <cellStyle name="표준 12" xfId="159"/>
    <cellStyle name="표준 12 10" xfId="160"/>
    <cellStyle name="표준 12 11" xfId="161"/>
    <cellStyle name="표준 12 12" xfId="162"/>
    <cellStyle name="표준 12 13" xfId="163"/>
    <cellStyle name="표준 12 14" xfId="164"/>
    <cellStyle name="표준 12 15" xfId="165"/>
    <cellStyle name="표준 12 16" xfId="166"/>
    <cellStyle name="표준 12 17" xfId="167"/>
    <cellStyle name="표준 12 18" xfId="168"/>
    <cellStyle name="표준 12 19" xfId="169"/>
    <cellStyle name="표준 12 2" xfId="170"/>
    <cellStyle name="표준 12 20" xfId="171"/>
    <cellStyle name="표준 12 21" xfId="172"/>
    <cellStyle name="표준 12 22" xfId="173"/>
    <cellStyle name="표준 12 23" xfId="174"/>
    <cellStyle name="표준 12 24" xfId="175"/>
    <cellStyle name="표준 12 25" xfId="176"/>
    <cellStyle name="표준 12 26" xfId="177"/>
    <cellStyle name="표준 12 27" xfId="178"/>
    <cellStyle name="표준 12 28" xfId="179"/>
    <cellStyle name="표준 12 29" xfId="180"/>
    <cellStyle name="표준 12 3" xfId="181"/>
    <cellStyle name="표준 12 30" xfId="182"/>
    <cellStyle name="표준 12 31" xfId="183"/>
    <cellStyle name="표준 12 32" xfId="184"/>
    <cellStyle name="표준 12 33" xfId="185"/>
    <cellStyle name="표준 12 34" xfId="186"/>
    <cellStyle name="표준 12 35" xfId="187"/>
    <cellStyle name="표준 12 36" xfId="188"/>
    <cellStyle name="표준 12 37" xfId="189"/>
    <cellStyle name="표준 12 38" xfId="190"/>
    <cellStyle name="표준 12 39" xfId="191"/>
    <cellStyle name="표준 12 4" xfId="192"/>
    <cellStyle name="표준 12 40" xfId="193"/>
    <cellStyle name="표준 12 41" xfId="194"/>
    <cellStyle name="표준 12 42" xfId="195"/>
    <cellStyle name="표준 12 43" xfId="196"/>
    <cellStyle name="표준 12 44" xfId="197"/>
    <cellStyle name="표준 12 45" xfId="198"/>
    <cellStyle name="표준 12 46" xfId="199"/>
    <cellStyle name="표준 12 47" xfId="200"/>
    <cellStyle name="표준 12 48" xfId="201"/>
    <cellStyle name="표준 12 49" xfId="202"/>
    <cellStyle name="표준 12 5" xfId="203"/>
    <cellStyle name="표준 12 50" xfId="204"/>
    <cellStyle name="표준 12 51" xfId="205"/>
    <cellStyle name="표준 12 52" xfId="206"/>
    <cellStyle name="표준 12 53" xfId="207"/>
    <cellStyle name="표준 12 54" xfId="208"/>
    <cellStyle name="표준 12 55" xfId="209"/>
    <cellStyle name="표준 12 56" xfId="210"/>
    <cellStyle name="표준 12 57" xfId="211"/>
    <cellStyle name="표준 12 6" xfId="212"/>
    <cellStyle name="표준 12 7" xfId="213"/>
    <cellStyle name="표준 12 8" xfId="214"/>
    <cellStyle name="표준 12 9" xfId="215"/>
    <cellStyle name="표준 122" xfId="216"/>
    <cellStyle name="표준 124" xfId="217"/>
    <cellStyle name="표준 125" xfId="218"/>
    <cellStyle name="표준 126" xfId="219"/>
    <cellStyle name="표준 127" xfId="220"/>
    <cellStyle name="표준 128" xfId="221"/>
    <cellStyle name="표준 13" xfId="222"/>
    <cellStyle name="표준 13 10" xfId="223"/>
    <cellStyle name="표준 13 11" xfId="224"/>
    <cellStyle name="표준 13 12" xfId="225"/>
    <cellStyle name="표준 13 13" xfId="226"/>
    <cellStyle name="표준 13 14" xfId="227"/>
    <cellStyle name="표준 13 15" xfId="228"/>
    <cellStyle name="표준 13 16" xfId="229"/>
    <cellStyle name="표준 13 17" xfId="230"/>
    <cellStyle name="표준 13 18" xfId="231"/>
    <cellStyle name="표준 13 19" xfId="232"/>
    <cellStyle name="표준 13 2" xfId="233"/>
    <cellStyle name="표준 13 20" xfId="234"/>
    <cellStyle name="표준 13 21" xfId="235"/>
    <cellStyle name="표준 13 22" xfId="236"/>
    <cellStyle name="표준 13 23" xfId="237"/>
    <cellStyle name="표준 13 24" xfId="238"/>
    <cellStyle name="표준 13 25" xfId="239"/>
    <cellStyle name="표준 13 26" xfId="240"/>
    <cellStyle name="표준 13 27" xfId="241"/>
    <cellStyle name="표준 13 28" xfId="242"/>
    <cellStyle name="표준 13 29" xfId="243"/>
    <cellStyle name="표준 13 3" xfId="244"/>
    <cellStyle name="표준 13 30" xfId="245"/>
    <cellStyle name="표준 13 31" xfId="246"/>
    <cellStyle name="표준 13 32" xfId="247"/>
    <cellStyle name="표준 13 33" xfId="248"/>
    <cellStyle name="표준 13 34" xfId="249"/>
    <cellStyle name="표준 13 35" xfId="250"/>
    <cellStyle name="표준 13 36" xfId="251"/>
    <cellStyle name="표준 13 37" xfId="252"/>
    <cellStyle name="표준 13 38" xfId="253"/>
    <cellStyle name="표준 13 39" xfId="254"/>
    <cellStyle name="표준 13 4" xfId="255"/>
    <cellStyle name="표준 13 40" xfId="256"/>
    <cellStyle name="표준 13 41" xfId="257"/>
    <cellStyle name="표준 13 42" xfId="258"/>
    <cellStyle name="표준 13 43" xfId="259"/>
    <cellStyle name="표준 13 44" xfId="260"/>
    <cellStyle name="표준 13 45" xfId="261"/>
    <cellStyle name="표준 13 46" xfId="262"/>
    <cellStyle name="표준 13 47" xfId="263"/>
    <cellStyle name="표준 13 48" xfId="264"/>
    <cellStyle name="표준 13 49" xfId="265"/>
    <cellStyle name="표준 13 5" xfId="266"/>
    <cellStyle name="표준 13 50" xfId="267"/>
    <cellStyle name="표준 13 51" xfId="268"/>
    <cellStyle name="표준 13 52" xfId="269"/>
    <cellStyle name="표준 13 53" xfId="270"/>
    <cellStyle name="표준 13 54" xfId="271"/>
    <cellStyle name="표준 13 55" xfId="272"/>
    <cellStyle name="표준 13 56" xfId="273"/>
    <cellStyle name="표준 13 6" xfId="274"/>
    <cellStyle name="표준 13 7" xfId="275"/>
    <cellStyle name="표준 13 8" xfId="276"/>
    <cellStyle name="표준 13 9" xfId="277"/>
    <cellStyle name="표준 133" xfId="278"/>
    <cellStyle name="표준 134" xfId="279"/>
    <cellStyle name="표준 135" xfId="280"/>
    <cellStyle name="표준 136" xfId="281"/>
    <cellStyle name="표준 138" xfId="282"/>
    <cellStyle name="표준 139" xfId="283"/>
    <cellStyle name="표준 14" xfId="284"/>
    <cellStyle name="표준 14 10" xfId="285"/>
    <cellStyle name="표준 14 11" xfId="286"/>
    <cellStyle name="표준 14 12" xfId="287"/>
    <cellStyle name="표준 14 13" xfId="288"/>
    <cellStyle name="표준 14 14" xfId="289"/>
    <cellStyle name="표준 14 15" xfId="290"/>
    <cellStyle name="표준 14 16" xfId="291"/>
    <cellStyle name="표준 14 17" xfId="292"/>
    <cellStyle name="표준 14 18" xfId="293"/>
    <cellStyle name="표준 14 19" xfId="294"/>
    <cellStyle name="표준 14 2" xfId="295"/>
    <cellStyle name="표준 14 20" xfId="296"/>
    <cellStyle name="표준 14 21" xfId="297"/>
    <cellStyle name="표준 14 22" xfId="298"/>
    <cellStyle name="표준 14 23" xfId="299"/>
    <cellStyle name="표준 14 24" xfId="300"/>
    <cellStyle name="표준 14 25" xfId="301"/>
    <cellStyle name="표준 14 26" xfId="302"/>
    <cellStyle name="표준 14 27" xfId="303"/>
    <cellStyle name="표준 14 28" xfId="304"/>
    <cellStyle name="표준 14 29" xfId="305"/>
    <cellStyle name="표준 14 3" xfId="306"/>
    <cellStyle name="표준 14 30" xfId="307"/>
    <cellStyle name="표준 14 31" xfId="308"/>
    <cellStyle name="표준 14 32" xfId="309"/>
    <cellStyle name="표준 14 33" xfId="310"/>
    <cellStyle name="표준 14 34" xfId="311"/>
    <cellStyle name="표준 14 35" xfId="312"/>
    <cellStyle name="표준 14 36" xfId="313"/>
    <cellStyle name="표준 14 37" xfId="314"/>
    <cellStyle name="표준 14 38" xfId="315"/>
    <cellStyle name="표준 14 39" xfId="316"/>
    <cellStyle name="표준 14 4" xfId="317"/>
    <cellStyle name="표준 14 40" xfId="318"/>
    <cellStyle name="표준 14 41" xfId="319"/>
    <cellStyle name="표준 14 42" xfId="320"/>
    <cellStyle name="표준 14 43" xfId="321"/>
    <cellStyle name="표준 14 44" xfId="322"/>
    <cellStyle name="표준 14 45" xfId="323"/>
    <cellStyle name="표준 14 46" xfId="324"/>
    <cellStyle name="표준 14 47" xfId="325"/>
    <cellStyle name="표준 14 48" xfId="326"/>
    <cellStyle name="표준 14 49" xfId="327"/>
    <cellStyle name="표준 14 5" xfId="328"/>
    <cellStyle name="표준 14 50" xfId="329"/>
    <cellStyle name="표준 14 51" xfId="330"/>
    <cellStyle name="표준 14 52" xfId="331"/>
    <cellStyle name="표준 14 53" xfId="332"/>
    <cellStyle name="표준 14 54" xfId="333"/>
    <cellStyle name="표준 14 55" xfId="334"/>
    <cellStyle name="표준 14 56" xfId="335"/>
    <cellStyle name="표준 14 6" xfId="336"/>
    <cellStyle name="표준 14 7" xfId="337"/>
    <cellStyle name="표준 14 8" xfId="338"/>
    <cellStyle name="표준 14 9" xfId="339"/>
    <cellStyle name="표준 140" xfId="340"/>
    <cellStyle name="표준 141" xfId="341"/>
    <cellStyle name="표준 142" xfId="342"/>
    <cellStyle name="표준 143" xfId="343"/>
    <cellStyle name="표준 15" xfId="344"/>
    <cellStyle name="표준 15 10" xfId="345"/>
    <cellStyle name="표준 15 11" xfId="346"/>
    <cellStyle name="표준 15 12" xfId="347"/>
    <cellStyle name="표준 15 13" xfId="348"/>
    <cellStyle name="표준 15 14" xfId="349"/>
    <cellStyle name="표준 15 15" xfId="350"/>
    <cellStyle name="표준 15 16" xfId="351"/>
    <cellStyle name="표준 15 17" xfId="352"/>
    <cellStyle name="표준 15 18" xfId="353"/>
    <cellStyle name="표준 15 19" xfId="354"/>
    <cellStyle name="표준 15 2" xfId="355"/>
    <cellStyle name="표준 15 20" xfId="356"/>
    <cellStyle name="표준 15 21" xfId="357"/>
    <cellStyle name="표준 15 22" xfId="358"/>
    <cellStyle name="표준 15 23" xfId="359"/>
    <cellStyle name="표준 15 24" xfId="360"/>
    <cellStyle name="표준 15 25" xfId="361"/>
    <cellStyle name="표준 15 26" xfId="362"/>
    <cellStyle name="표준 15 27" xfId="363"/>
    <cellStyle name="표준 15 28" xfId="364"/>
    <cellStyle name="표준 15 29" xfId="365"/>
    <cellStyle name="표준 15 3" xfId="366"/>
    <cellStyle name="표준 15 30" xfId="367"/>
    <cellStyle name="표준 15 31" xfId="368"/>
    <cellStyle name="표준 15 32" xfId="369"/>
    <cellStyle name="표준 15 33" xfId="370"/>
    <cellStyle name="표준 15 34" xfId="371"/>
    <cellStyle name="표준 15 35" xfId="372"/>
    <cellStyle name="표준 15 36" xfId="373"/>
    <cellStyle name="표준 15 37" xfId="374"/>
    <cellStyle name="표준 15 38" xfId="375"/>
    <cellStyle name="표준 15 39" xfId="376"/>
    <cellStyle name="표준 15 4" xfId="377"/>
    <cellStyle name="표준 15 40" xfId="378"/>
    <cellStyle name="표준 15 41" xfId="379"/>
    <cellStyle name="표준 15 42" xfId="380"/>
    <cellStyle name="표준 15 43" xfId="381"/>
    <cellStyle name="표준 15 44" xfId="382"/>
    <cellStyle name="표준 15 45" xfId="383"/>
    <cellStyle name="표준 15 46" xfId="384"/>
    <cellStyle name="표준 15 47" xfId="385"/>
    <cellStyle name="표준 15 48" xfId="386"/>
    <cellStyle name="표준 15 49" xfId="387"/>
    <cellStyle name="표준 15 5" xfId="388"/>
    <cellStyle name="표준 15 50" xfId="389"/>
    <cellStyle name="표준 15 51" xfId="390"/>
    <cellStyle name="표준 15 52" xfId="391"/>
    <cellStyle name="표준 15 53" xfId="392"/>
    <cellStyle name="표준 15 54" xfId="393"/>
    <cellStyle name="표준 15 55" xfId="394"/>
    <cellStyle name="표준 15 56" xfId="395"/>
    <cellStyle name="표준 15 6" xfId="396"/>
    <cellStyle name="표준 15 7" xfId="397"/>
    <cellStyle name="표준 15 8" xfId="398"/>
    <cellStyle name="표준 15 9" xfId="399"/>
    <cellStyle name="표준 16" xfId="400"/>
    <cellStyle name="표준 16 10" xfId="401"/>
    <cellStyle name="표준 16 11" xfId="402"/>
    <cellStyle name="표준 16 12" xfId="403"/>
    <cellStyle name="표준 16 13" xfId="404"/>
    <cellStyle name="표준 16 14" xfId="405"/>
    <cellStyle name="표준 16 15" xfId="406"/>
    <cellStyle name="표준 16 16" xfId="407"/>
    <cellStyle name="표준 16 17" xfId="408"/>
    <cellStyle name="표준 16 18" xfId="409"/>
    <cellStyle name="표준 16 19" xfId="410"/>
    <cellStyle name="표준 16 2" xfId="411"/>
    <cellStyle name="표준 16 20" xfId="412"/>
    <cellStyle name="표준 16 21" xfId="413"/>
    <cellStyle name="표준 16 22" xfId="414"/>
    <cellStyle name="표준 16 23" xfId="415"/>
    <cellStyle name="표준 16 24" xfId="416"/>
    <cellStyle name="표준 16 25" xfId="417"/>
    <cellStyle name="표준 16 26" xfId="418"/>
    <cellStyle name="표준 16 27" xfId="419"/>
    <cellStyle name="표준 16 28" xfId="420"/>
    <cellStyle name="표준 16 29" xfId="421"/>
    <cellStyle name="표준 16 3" xfId="422"/>
    <cellStyle name="표준 16 30" xfId="423"/>
    <cellStyle name="표준 16 31" xfId="424"/>
    <cellStyle name="표준 16 32" xfId="425"/>
    <cellStyle name="표준 16 33" xfId="426"/>
    <cellStyle name="표준 16 34" xfId="427"/>
    <cellStyle name="표준 16 35" xfId="428"/>
    <cellStyle name="표준 16 36" xfId="429"/>
    <cellStyle name="표준 16 37" xfId="430"/>
    <cellStyle name="표준 16 38" xfId="431"/>
    <cellStyle name="표준 16 39" xfId="432"/>
    <cellStyle name="표준 16 4" xfId="433"/>
    <cellStyle name="표준 16 40" xfId="434"/>
    <cellStyle name="표준 16 41" xfId="435"/>
    <cellStyle name="표준 16 42" xfId="436"/>
    <cellStyle name="표준 16 43" xfId="437"/>
    <cellStyle name="표준 16 44" xfId="438"/>
    <cellStyle name="표준 16 45" xfId="439"/>
    <cellStyle name="표준 16 46" xfId="440"/>
    <cellStyle name="표준 16 47" xfId="441"/>
    <cellStyle name="표준 16 48" xfId="442"/>
    <cellStyle name="표준 16 49" xfId="443"/>
    <cellStyle name="표준 16 5" xfId="444"/>
    <cellStyle name="표준 16 50" xfId="445"/>
    <cellStyle name="표준 16 51" xfId="446"/>
    <cellStyle name="표준 16 52" xfId="447"/>
    <cellStyle name="표준 16 53" xfId="448"/>
    <cellStyle name="표준 16 54" xfId="449"/>
    <cellStyle name="표준 16 55" xfId="450"/>
    <cellStyle name="표준 16 56" xfId="451"/>
    <cellStyle name="표준 16 6" xfId="452"/>
    <cellStyle name="표준 16 7" xfId="453"/>
    <cellStyle name="표준 16 8" xfId="454"/>
    <cellStyle name="표준 16 9" xfId="455"/>
    <cellStyle name="표준 165" xfId="456"/>
    <cellStyle name="표준 166" xfId="457"/>
    <cellStyle name="표준 167" xfId="458"/>
    <cellStyle name="표준 168" xfId="459"/>
    <cellStyle name="표준 169" xfId="460"/>
    <cellStyle name="표준 17" xfId="461"/>
    <cellStyle name="표준 17 10" xfId="462"/>
    <cellStyle name="표준 17 11" xfId="463"/>
    <cellStyle name="표준 17 12" xfId="464"/>
    <cellStyle name="표준 17 13" xfId="465"/>
    <cellStyle name="표준 17 14" xfId="466"/>
    <cellStyle name="표준 17 15" xfId="467"/>
    <cellStyle name="표준 17 16" xfId="468"/>
    <cellStyle name="표준 17 17" xfId="469"/>
    <cellStyle name="표준 17 18" xfId="470"/>
    <cellStyle name="표준 17 19" xfId="471"/>
    <cellStyle name="표준 17 2" xfId="472"/>
    <cellStyle name="표준 17 20" xfId="473"/>
    <cellStyle name="표준 17 21" xfId="474"/>
    <cellStyle name="표준 17 22" xfId="475"/>
    <cellStyle name="표준 17 23" xfId="476"/>
    <cellStyle name="표준 17 24" xfId="477"/>
    <cellStyle name="표준 17 25" xfId="478"/>
    <cellStyle name="표준 17 26" xfId="479"/>
    <cellStyle name="표준 17 27" xfId="480"/>
    <cellStyle name="표준 17 28" xfId="481"/>
    <cellStyle name="표준 17 29" xfId="482"/>
    <cellStyle name="표준 17 3" xfId="483"/>
    <cellStyle name="표준 17 30" xfId="484"/>
    <cellStyle name="표준 17 31" xfId="485"/>
    <cellStyle name="표준 17 32" xfId="486"/>
    <cellStyle name="표준 17 33" xfId="487"/>
    <cellStyle name="표준 17 34" xfId="488"/>
    <cellStyle name="표준 17 35" xfId="489"/>
    <cellStyle name="표준 17 36" xfId="490"/>
    <cellStyle name="표준 17 37" xfId="491"/>
    <cellStyle name="표준 17 38" xfId="492"/>
    <cellStyle name="표준 17 39" xfId="493"/>
    <cellStyle name="표준 17 4" xfId="494"/>
    <cellStyle name="표준 17 40" xfId="495"/>
    <cellStyle name="표준 17 41" xfId="496"/>
    <cellStyle name="표준 17 42" xfId="497"/>
    <cellStyle name="표준 17 43" xfId="498"/>
    <cellStyle name="표준 17 44" xfId="499"/>
    <cellStyle name="표준 17 45" xfId="500"/>
    <cellStyle name="표준 17 46" xfId="501"/>
    <cellStyle name="표준 17 47" xfId="502"/>
    <cellStyle name="표준 17 48" xfId="503"/>
    <cellStyle name="표준 17 49" xfId="504"/>
    <cellStyle name="표준 17 5" xfId="505"/>
    <cellStyle name="표준 17 50" xfId="506"/>
    <cellStyle name="표준 17 51" xfId="507"/>
    <cellStyle name="표준 17 52" xfId="508"/>
    <cellStyle name="표준 17 53" xfId="509"/>
    <cellStyle name="표준 17 54" xfId="510"/>
    <cellStyle name="표준 17 55" xfId="511"/>
    <cellStyle name="표준 17 56" xfId="512"/>
    <cellStyle name="표준 17 6" xfId="513"/>
    <cellStyle name="표준 17 7" xfId="514"/>
    <cellStyle name="표준 17 8" xfId="515"/>
    <cellStyle name="표준 17 9" xfId="516"/>
    <cellStyle name="표준 170" xfId="517"/>
    <cellStyle name="표준 170 2" xfId="518"/>
    <cellStyle name="표준 171" xfId="519"/>
    <cellStyle name="표준 172" xfId="520"/>
    <cellStyle name="표준 173" xfId="521"/>
    <cellStyle name="표준 174" xfId="522"/>
    <cellStyle name="표준 175" xfId="523"/>
    <cellStyle name="표준 176" xfId="524"/>
    <cellStyle name="표준 177" xfId="525"/>
    <cellStyle name="표준 178" xfId="526"/>
    <cellStyle name="표준 179" xfId="527"/>
    <cellStyle name="표준 18" xfId="528"/>
    <cellStyle name="표준 18 2" xfId="529"/>
    <cellStyle name="표준 180" xfId="530"/>
    <cellStyle name="표준 181" xfId="531"/>
    <cellStyle name="표준 182" xfId="532"/>
    <cellStyle name="표준 183" xfId="533"/>
    <cellStyle name="표준 184" xfId="534"/>
    <cellStyle name="표준 185" xfId="535"/>
    <cellStyle name="표준 186" xfId="536"/>
    <cellStyle name="표준 187" xfId="537"/>
    <cellStyle name="표준 188" xfId="538"/>
    <cellStyle name="표준 189" xfId="539"/>
    <cellStyle name="표준 19" xfId="540"/>
    <cellStyle name="표준 19 10" xfId="541"/>
    <cellStyle name="표준 19 11" xfId="542"/>
    <cellStyle name="표준 19 12" xfId="543"/>
    <cellStyle name="표준 19 13" xfId="544"/>
    <cellStyle name="표준 19 14" xfId="545"/>
    <cellStyle name="표준 19 15" xfId="546"/>
    <cellStyle name="표준 19 16" xfId="547"/>
    <cellStyle name="표준 19 17" xfId="548"/>
    <cellStyle name="표준 19 18" xfId="549"/>
    <cellStyle name="표준 19 19" xfId="550"/>
    <cellStyle name="표준 19 2" xfId="551"/>
    <cellStyle name="표준 19 20" xfId="552"/>
    <cellStyle name="표준 19 21" xfId="553"/>
    <cellStyle name="표준 19 22" xfId="554"/>
    <cellStyle name="표준 19 23" xfId="555"/>
    <cellStyle name="표준 19 24" xfId="556"/>
    <cellStyle name="표준 19 25" xfId="557"/>
    <cellStyle name="표준 19 26" xfId="558"/>
    <cellStyle name="표준 19 27" xfId="559"/>
    <cellStyle name="표준 19 28" xfId="560"/>
    <cellStyle name="표준 19 29" xfId="561"/>
    <cellStyle name="표준 19 3" xfId="562"/>
    <cellStyle name="표준 19 30" xfId="563"/>
    <cellStyle name="표준 19 31" xfId="564"/>
    <cellStyle name="표준 19 32" xfId="565"/>
    <cellStyle name="표준 19 33" xfId="566"/>
    <cellStyle name="표준 19 34" xfId="567"/>
    <cellStyle name="표준 19 35" xfId="568"/>
    <cellStyle name="표준 19 36" xfId="569"/>
    <cellStyle name="표준 19 37" xfId="570"/>
    <cellStyle name="표준 19 38" xfId="571"/>
    <cellStyle name="표준 19 39" xfId="572"/>
    <cellStyle name="표준 19 4" xfId="573"/>
    <cellStyle name="표준 19 40" xfId="574"/>
    <cellStyle name="표준 19 41" xfId="575"/>
    <cellStyle name="표준 19 42" xfId="576"/>
    <cellStyle name="표준 19 43" xfId="577"/>
    <cellStyle name="표준 19 44" xfId="578"/>
    <cellStyle name="표준 19 45" xfId="579"/>
    <cellStyle name="표준 19 46" xfId="580"/>
    <cellStyle name="표준 19 47" xfId="581"/>
    <cellStyle name="표준 19 48" xfId="582"/>
    <cellStyle name="표준 19 49" xfId="583"/>
    <cellStyle name="표준 19 5" xfId="584"/>
    <cellStyle name="표준 19 50" xfId="585"/>
    <cellStyle name="표준 19 51" xfId="586"/>
    <cellStyle name="표준 19 52" xfId="587"/>
    <cellStyle name="표준 19 53" xfId="588"/>
    <cellStyle name="표준 19 54" xfId="589"/>
    <cellStyle name="표준 19 55" xfId="590"/>
    <cellStyle name="표준 19 56" xfId="591"/>
    <cellStyle name="표준 19 6" xfId="592"/>
    <cellStyle name="표준 19 7" xfId="593"/>
    <cellStyle name="표준 19 8" xfId="594"/>
    <cellStyle name="표준 19 9" xfId="595"/>
    <cellStyle name="표준 190" xfId="596"/>
    <cellStyle name="표준 191" xfId="597"/>
    <cellStyle name="표준 192" xfId="598"/>
    <cellStyle name="표준 193" xfId="599"/>
    <cellStyle name="표준 194" xfId="600"/>
    <cellStyle name="표준 195" xfId="601"/>
    <cellStyle name="표준 196" xfId="602"/>
    <cellStyle name="표준 197" xfId="603"/>
    <cellStyle name="표준 198" xfId="604"/>
    <cellStyle name="표준 199" xfId="605"/>
    <cellStyle name="표준 2" xfId="606"/>
    <cellStyle name="표준 2 10" xfId="607"/>
    <cellStyle name="표준 2 11" xfId="608"/>
    <cellStyle name="표준 2 12" xfId="609"/>
    <cellStyle name="표준 2 13" xfId="610"/>
    <cellStyle name="표준 2 14" xfId="611"/>
    <cellStyle name="표준 2 15" xfId="612"/>
    <cellStyle name="표준 2 16" xfId="613"/>
    <cellStyle name="표준 2 17" xfId="614"/>
    <cellStyle name="표준 2 18" xfId="615"/>
    <cellStyle name="표준 2 19" xfId="616"/>
    <cellStyle name="표준 2 2" xfId="617"/>
    <cellStyle name="표준 2 2 10" xfId="618"/>
    <cellStyle name="표준 2 2 11" xfId="619"/>
    <cellStyle name="표준 2 2 12" xfId="620"/>
    <cellStyle name="표준 2 2 13" xfId="621"/>
    <cellStyle name="표준 2 2 13 10" xfId="622"/>
    <cellStyle name="표준 2 2 13 11" xfId="623"/>
    <cellStyle name="표준 2 2 13 12" xfId="624"/>
    <cellStyle name="표준 2 2 13 13" xfId="625"/>
    <cellStyle name="표준 2 2 13 14" xfId="626"/>
    <cellStyle name="표준 2 2 13 2" xfId="627"/>
    <cellStyle name="표준 2 2 13 3" xfId="628"/>
    <cellStyle name="표준 2 2 13 4" xfId="629"/>
    <cellStyle name="표준 2 2 13 5" xfId="630"/>
    <cellStyle name="표준 2 2 13 6" xfId="631"/>
    <cellStyle name="표준 2 2 13 7" xfId="632"/>
    <cellStyle name="표준 2 2 13 8" xfId="633"/>
    <cellStyle name="표준 2 2 13 9" xfId="634"/>
    <cellStyle name="표준 2 2 14" xfId="635"/>
    <cellStyle name="표준 2 2 15" xfId="636"/>
    <cellStyle name="표준 2 2 16" xfId="637"/>
    <cellStyle name="표준 2 2 17" xfId="638"/>
    <cellStyle name="표준 2 2 18" xfId="639"/>
    <cellStyle name="표준 2 2 19" xfId="640"/>
    <cellStyle name="표준 2 2 2" xfId="641"/>
    <cellStyle name="표준 2 2 2 10" xfId="642"/>
    <cellStyle name="표준 2 2 2 11" xfId="643"/>
    <cellStyle name="표준 2 2 2 12" xfId="644"/>
    <cellStyle name="표준 2 2 2 13" xfId="645"/>
    <cellStyle name="표준 2 2 2 13 10" xfId="646"/>
    <cellStyle name="표준 2 2 2 13 11" xfId="647"/>
    <cellStyle name="표준 2 2 2 13 12" xfId="648"/>
    <cellStyle name="표준 2 2 2 13 13" xfId="649"/>
    <cellStyle name="표준 2 2 2 13 14" xfId="650"/>
    <cellStyle name="표준 2 2 2 13 2" xfId="651"/>
    <cellStyle name="표준 2 2 2 13 3" xfId="652"/>
    <cellStyle name="표준 2 2 2 13 4" xfId="653"/>
    <cellStyle name="표준 2 2 2 13 5" xfId="654"/>
    <cellStyle name="표준 2 2 2 13 6" xfId="655"/>
    <cellStyle name="표준 2 2 2 13 7" xfId="656"/>
    <cellStyle name="표준 2 2 2 13 8" xfId="657"/>
    <cellStyle name="표준 2 2 2 13 9" xfId="658"/>
    <cellStyle name="표준 2 2 2 14" xfId="659"/>
    <cellStyle name="표준 2 2 2 15" xfId="660"/>
    <cellStyle name="표준 2 2 2 16" xfId="661"/>
    <cellStyle name="표준 2 2 2 17" xfId="662"/>
    <cellStyle name="표준 2 2 2 18" xfId="663"/>
    <cellStyle name="표준 2 2 2 19" xfId="664"/>
    <cellStyle name="표준 2 2 2 2" xfId="665"/>
    <cellStyle name="표준 2 2 2 2 10" xfId="666"/>
    <cellStyle name="표준 2 2 2 2 11" xfId="667"/>
    <cellStyle name="표준 2 2 2 2 12" xfId="668"/>
    <cellStyle name="표준 2 2 2 2 13" xfId="669"/>
    <cellStyle name="표준 2 2 2 2 14" xfId="670"/>
    <cellStyle name="표준 2 2 2 2 15" xfId="671"/>
    <cellStyle name="표준 2 2 2 2 16" xfId="672"/>
    <cellStyle name="표준 2 2 2 2 16 10" xfId="673"/>
    <cellStyle name="표준 2 2 2 2 16 11" xfId="674"/>
    <cellStyle name="표준 2 2 2 2 16 12" xfId="675"/>
    <cellStyle name="표준 2 2 2 2 16 13" xfId="676"/>
    <cellStyle name="표준 2 2 2 2 16 14" xfId="677"/>
    <cellStyle name="표준 2 2 2 2 16 15" xfId="678"/>
    <cellStyle name="표준 2 2 2 2 16 16" xfId="679"/>
    <cellStyle name="표준 2 2 2 2 16 17" xfId="680"/>
    <cellStyle name="표준 2 2 2 2 16 18" xfId="681"/>
    <cellStyle name="표준 2 2 2 2 16 19" xfId="682"/>
    <cellStyle name="표준 2 2 2 2 16 2" xfId="683"/>
    <cellStyle name="표준 2 2 2 2 16 20" xfId="684"/>
    <cellStyle name="표준 2 2 2 2 16 21" xfId="685"/>
    <cellStyle name="표준 2 2 2 2 16 22" xfId="686"/>
    <cellStyle name="표준 2 2 2 2 16 23" xfId="687"/>
    <cellStyle name="표준 2 2 2 2 16 24" xfId="688"/>
    <cellStyle name="표준 2 2 2 2 16 25" xfId="689"/>
    <cellStyle name="표준 2 2 2 2 16 26" xfId="690"/>
    <cellStyle name="표준 2 2 2 2 16 27" xfId="691"/>
    <cellStyle name="표준 2 2 2 2 16 28" xfId="692"/>
    <cellStyle name="표준 2 2 2 2 16 29" xfId="693"/>
    <cellStyle name="표준 2 2 2 2 16 3" xfId="694"/>
    <cellStyle name="표준 2 2 2 2 16 30" xfId="695"/>
    <cellStyle name="표준 2 2 2 2 16 31" xfId="696"/>
    <cellStyle name="표준 2 2 2 2 16 32" xfId="697"/>
    <cellStyle name="표준 2 2 2 2 16 4" xfId="698"/>
    <cellStyle name="표준 2 2 2 2 16 5" xfId="699"/>
    <cellStyle name="표준 2 2 2 2 16 6" xfId="700"/>
    <cellStyle name="표준 2 2 2 2 16 7" xfId="701"/>
    <cellStyle name="표준 2 2 2 2 16 8" xfId="702"/>
    <cellStyle name="표준 2 2 2 2 16 9" xfId="703"/>
    <cellStyle name="표준 2 2 2 2 17" xfId="704"/>
    <cellStyle name="표준 2 2 2 2 18" xfId="705"/>
    <cellStyle name="표준 2 2 2 2 19" xfId="706"/>
    <cellStyle name="표준 2 2 2 2 2" xfId="707"/>
    <cellStyle name="표준 2 2 2 2 2 10" xfId="708"/>
    <cellStyle name="표준 2 2 2 2 2 11" xfId="709"/>
    <cellStyle name="표준 2 2 2 2 2 12" xfId="710"/>
    <cellStyle name="표준 2 2 2 2 2 13" xfId="711"/>
    <cellStyle name="표준 2 2 2 2 2 14" xfId="712"/>
    <cellStyle name="표준 2 2 2 2 2 15" xfId="713"/>
    <cellStyle name="표준 2 2 2 2 2 15 10" xfId="714"/>
    <cellStyle name="표준 2 2 2 2 2 15 11" xfId="715"/>
    <cellStyle name="표준 2 2 2 2 2 15 12" xfId="716"/>
    <cellStyle name="표준 2 2 2 2 2 15 13" xfId="717"/>
    <cellStyle name="표준 2 2 2 2 2 15 14" xfId="718"/>
    <cellStyle name="표준 2 2 2 2 2 15 15" xfId="719"/>
    <cellStyle name="표준 2 2 2 2 2 15 16" xfId="720"/>
    <cellStyle name="표준 2 2 2 2 2 15 17" xfId="721"/>
    <cellStyle name="표준 2 2 2 2 2 15 18" xfId="722"/>
    <cellStyle name="표준 2 2 2 2 2 15 19" xfId="723"/>
    <cellStyle name="표준 2 2 2 2 2 15 2" xfId="724"/>
    <cellStyle name="표준 2 2 2 2 2 15 20" xfId="725"/>
    <cellStyle name="표준 2 2 2 2 2 15 21" xfId="726"/>
    <cellStyle name="표준 2 2 2 2 2 15 22" xfId="727"/>
    <cellStyle name="표준 2 2 2 2 2 15 23" xfId="728"/>
    <cellStyle name="표준 2 2 2 2 2 15 24" xfId="729"/>
    <cellStyle name="표준 2 2 2 2 2 15 25" xfId="730"/>
    <cellStyle name="표준 2 2 2 2 2 15 26" xfId="731"/>
    <cellStyle name="표준 2 2 2 2 2 15 27" xfId="732"/>
    <cellStyle name="표준 2 2 2 2 2 15 28" xfId="733"/>
    <cellStyle name="표준 2 2 2 2 2 15 29" xfId="734"/>
    <cellStyle name="표준 2 2 2 2 2 15 3" xfId="735"/>
    <cellStyle name="표준 2 2 2 2 2 15 30" xfId="736"/>
    <cellStyle name="표준 2 2 2 2 2 15 31" xfId="737"/>
    <cellStyle name="표준 2 2 2 2 2 15 32" xfId="738"/>
    <cellStyle name="표준 2 2 2 2 2 15 4" xfId="739"/>
    <cellStyle name="표준 2 2 2 2 2 15 5" xfId="740"/>
    <cellStyle name="표준 2 2 2 2 2 15 6" xfId="741"/>
    <cellStyle name="표준 2 2 2 2 2 15 7" xfId="742"/>
    <cellStyle name="표준 2 2 2 2 2 15 8" xfId="743"/>
    <cellStyle name="표준 2 2 2 2 2 15 9" xfId="744"/>
    <cellStyle name="표준 2 2 2 2 2 16" xfId="745"/>
    <cellStyle name="표준 2 2 2 2 2 17" xfId="746"/>
    <cellStyle name="표준 2 2 2 2 2 18" xfId="747"/>
    <cellStyle name="표준 2 2 2 2 2 19" xfId="748"/>
    <cellStyle name="표준 2 2 2 2 2 2" xfId="749"/>
    <cellStyle name="표준 2 2 2 2 2 2 10" xfId="750"/>
    <cellStyle name="표준 2 2 2 2 2 2 11" xfId="751"/>
    <cellStyle name="표준 2 2 2 2 2 2 12" xfId="752"/>
    <cellStyle name="표준 2 2 2 2 2 2 13" xfId="753"/>
    <cellStyle name="표준 2 2 2 2 2 2 14" xfId="754"/>
    <cellStyle name="표준 2 2 2 2 2 2 15" xfId="755"/>
    <cellStyle name="표준 2 2 2 2 2 2 16" xfId="756"/>
    <cellStyle name="표준 2 2 2 2 2 2 17" xfId="757"/>
    <cellStyle name="표준 2 2 2 2 2 2 18" xfId="758"/>
    <cellStyle name="표준 2 2 2 2 2 2 19" xfId="759"/>
    <cellStyle name="표준 2 2 2 2 2 2 2" xfId="760"/>
    <cellStyle name="표준 2 2 2 2 2 2 2 10" xfId="761"/>
    <cellStyle name="표준 2 2 2 2 2 2 2 11" xfId="762"/>
    <cellStyle name="표준 2 2 2 2 2 2 2 12" xfId="763"/>
    <cellStyle name="표준 2 2 2 2 2 2 2 13" xfId="764"/>
    <cellStyle name="표준 2 2 2 2 2 2 2 14" xfId="765"/>
    <cellStyle name="표준 2 2 2 2 2 2 2 15" xfId="766"/>
    <cellStyle name="표준 2 2 2 2 2 2 2 16" xfId="767"/>
    <cellStyle name="표준 2 2 2 2 2 2 2 17" xfId="768"/>
    <cellStyle name="표준 2 2 2 2 2 2 2 18" xfId="769"/>
    <cellStyle name="표준 2 2 2 2 2 2 2 19" xfId="770"/>
    <cellStyle name="표준 2 2 2 2 2 2 2 2" xfId="771"/>
    <cellStyle name="표준 2 2 2 2 2 2 2 20" xfId="772"/>
    <cellStyle name="표준 2 2 2 2 2 2 2 21" xfId="773"/>
    <cellStyle name="표준 2 2 2 2 2 2 2 22" xfId="774"/>
    <cellStyle name="표준 2 2 2 2 2 2 2 23" xfId="775"/>
    <cellStyle name="표준 2 2 2 2 2 2 2 24" xfId="776"/>
    <cellStyle name="표준 2 2 2 2 2 2 2 25" xfId="777"/>
    <cellStyle name="표준 2 2 2 2 2 2 2 26" xfId="778"/>
    <cellStyle name="표준 2 2 2 2 2 2 2 27" xfId="779"/>
    <cellStyle name="표준 2 2 2 2 2 2 2 28" xfId="780"/>
    <cellStyle name="표준 2 2 2 2 2 2 2 29" xfId="781"/>
    <cellStyle name="표준 2 2 2 2 2 2 2 3" xfId="782"/>
    <cellStyle name="표준 2 2 2 2 2 2 2 30" xfId="783"/>
    <cellStyle name="표준 2 2 2 2 2 2 2 31" xfId="784"/>
    <cellStyle name="표준 2 2 2 2 2 2 2 32" xfId="785"/>
    <cellStyle name="표준 2 2 2 2 2 2 2 4" xfId="786"/>
    <cellStyle name="표준 2 2 2 2 2 2 2 5" xfId="787"/>
    <cellStyle name="표준 2 2 2 2 2 2 2 6" xfId="788"/>
    <cellStyle name="표준 2 2 2 2 2 2 2 7" xfId="789"/>
    <cellStyle name="표준 2 2 2 2 2 2 2 8" xfId="790"/>
    <cellStyle name="표준 2 2 2 2 2 2 2 9" xfId="791"/>
    <cellStyle name="표준 2 2 2 2 2 2 20" xfId="792"/>
    <cellStyle name="표준 2 2 2 2 2 2 21" xfId="793"/>
    <cellStyle name="표준 2 2 2 2 2 2 22" xfId="794"/>
    <cellStyle name="표준 2 2 2 2 2 2 23" xfId="795"/>
    <cellStyle name="표준 2 2 2 2 2 2 24" xfId="796"/>
    <cellStyle name="표준 2 2 2 2 2 2 25" xfId="797"/>
    <cellStyle name="표준 2 2 2 2 2 2 26" xfId="798"/>
    <cellStyle name="표준 2 2 2 2 2 2 27" xfId="799"/>
    <cellStyle name="표준 2 2 2 2 2 2 28" xfId="800"/>
    <cellStyle name="표준 2 2 2 2 2 2 29" xfId="801"/>
    <cellStyle name="표준 2 2 2 2 2 2 3" xfId="802"/>
    <cellStyle name="표준 2 2 2 2 2 2 30" xfId="803"/>
    <cellStyle name="표준 2 2 2 2 2 2 31" xfId="804"/>
    <cellStyle name="표준 2 2 2 2 2 2 32" xfId="805"/>
    <cellStyle name="표준 2 2 2 2 2 2 33" xfId="806"/>
    <cellStyle name="표준 2 2 2 2 2 2 34" xfId="807"/>
    <cellStyle name="표준 2 2 2 2 2 2 4" xfId="808"/>
    <cellStyle name="표준 2 2 2 2 2 2 5" xfId="809"/>
    <cellStyle name="표준 2 2 2 2 2 2 6" xfId="810"/>
    <cellStyle name="표준 2 2 2 2 2 2 7" xfId="811"/>
    <cellStyle name="표준 2 2 2 2 2 2 8" xfId="812"/>
    <cellStyle name="표준 2 2 2 2 2 2 9" xfId="813"/>
    <cellStyle name="표준 2 2 2 2 2 20" xfId="814"/>
    <cellStyle name="표준 2 2 2 2 2 21" xfId="815"/>
    <cellStyle name="표준 2 2 2 2 2 22" xfId="816"/>
    <cellStyle name="표준 2 2 2 2 2 23" xfId="817"/>
    <cellStyle name="표준 2 2 2 2 2 24" xfId="818"/>
    <cellStyle name="표준 2 2 2 2 2 25" xfId="819"/>
    <cellStyle name="표준 2 2 2 2 2 26" xfId="820"/>
    <cellStyle name="표준 2 2 2 2 2 27" xfId="821"/>
    <cellStyle name="표준 2 2 2 2 2 28" xfId="822"/>
    <cellStyle name="표준 2 2 2 2 2 29" xfId="823"/>
    <cellStyle name="표준 2 2 2 2 2 3" xfId="824"/>
    <cellStyle name="표준 2 2 2 2 2 30" xfId="825"/>
    <cellStyle name="표준 2 2 2 2 2 31" xfId="826"/>
    <cellStyle name="표준 2 2 2 2 2 32" xfId="827"/>
    <cellStyle name="표준 2 2 2 2 2 33" xfId="828"/>
    <cellStyle name="표준 2 2 2 2 2 34" xfId="829"/>
    <cellStyle name="표준 2 2 2 2 2 35" xfId="830"/>
    <cellStyle name="표준 2 2 2 2 2 36" xfId="831"/>
    <cellStyle name="표준 2 2 2 2 2 37" xfId="832"/>
    <cellStyle name="표준 2 2 2 2 2 38" xfId="833"/>
    <cellStyle name="표준 2 2 2 2 2 39" xfId="834"/>
    <cellStyle name="표준 2 2 2 2 2 4" xfId="835"/>
    <cellStyle name="표준 2 2 2 2 2 40" xfId="836"/>
    <cellStyle name="표준 2 2 2 2 2 41" xfId="837"/>
    <cellStyle name="표준 2 2 2 2 2 42" xfId="838"/>
    <cellStyle name="표준 2 2 2 2 2 43" xfId="839"/>
    <cellStyle name="표준 2 2 2 2 2 44" xfId="840"/>
    <cellStyle name="표준 2 2 2 2 2 45" xfId="841"/>
    <cellStyle name="표준 2 2 2 2 2 46" xfId="842"/>
    <cellStyle name="표준 2 2 2 2 2 5" xfId="843"/>
    <cellStyle name="표준 2 2 2 2 2 6" xfId="844"/>
    <cellStyle name="표준 2 2 2 2 2 7" xfId="845"/>
    <cellStyle name="표준 2 2 2 2 2 8" xfId="846"/>
    <cellStyle name="표준 2 2 2 2 2 9" xfId="847"/>
    <cellStyle name="표준 2 2 2 2 20" xfId="848"/>
    <cellStyle name="표준 2 2 2 2 21" xfId="849"/>
    <cellStyle name="표준 2 2 2 2 22" xfId="850"/>
    <cellStyle name="표준 2 2 2 2 23" xfId="851"/>
    <cellStyle name="표준 2 2 2 2 24" xfId="852"/>
    <cellStyle name="표준 2 2 2 2 25" xfId="853"/>
    <cellStyle name="표준 2 2 2 2 26" xfId="854"/>
    <cellStyle name="표준 2 2 2 2 27" xfId="855"/>
    <cellStyle name="표준 2 2 2 2 28" xfId="856"/>
    <cellStyle name="표준 2 2 2 2 29" xfId="857"/>
    <cellStyle name="표준 2 2 2 2 3" xfId="858"/>
    <cellStyle name="표준 2 2 2 2 30" xfId="859"/>
    <cellStyle name="표준 2 2 2 2 31" xfId="860"/>
    <cellStyle name="표준 2 2 2 2 32" xfId="861"/>
    <cellStyle name="표준 2 2 2 2 33" xfId="862"/>
    <cellStyle name="표준 2 2 2 2 34" xfId="863"/>
    <cellStyle name="표준 2 2 2 2 35" xfId="864"/>
    <cellStyle name="표준 2 2 2 2 36" xfId="865"/>
    <cellStyle name="표준 2 2 2 2 37" xfId="866"/>
    <cellStyle name="표준 2 2 2 2 38" xfId="867"/>
    <cellStyle name="표준 2 2 2 2 39" xfId="868"/>
    <cellStyle name="표준 2 2 2 2 4" xfId="869"/>
    <cellStyle name="표준 2 2 2 2 40" xfId="870"/>
    <cellStyle name="표준 2 2 2 2 41" xfId="871"/>
    <cellStyle name="표준 2 2 2 2 42" xfId="872"/>
    <cellStyle name="표준 2 2 2 2 43" xfId="873"/>
    <cellStyle name="표준 2 2 2 2 44" xfId="874"/>
    <cellStyle name="표준 2 2 2 2 45" xfId="875"/>
    <cellStyle name="표준 2 2 2 2 46" xfId="876"/>
    <cellStyle name="표준 2 2 2 2 47" xfId="877"/>
    <cellStyle name="표준 2 2 2 2 5" xfId="878"/>
    <cellStyle name="표준 2 2 2 2 6" xfId="879"/>
    <cellStyle name="표준 2 2 2 2 7" xfId="880"/>
    <cellStyle name="표준 2 2 2 2 8" xfId="881"/>
    <cellStyle name="표준 2 2 2 2 9" xfId="882"/>
    <cellStyle name="표준 2 2 2 20" xfId="883"/>
    <cellStyle name="표준 2 2 2 21" xfId="884"/>
    <cellStyle name="표준 2 2 2 22" xfId="885"/>
    <cellStyle name="표준 2 2 2 23" xfId="886"/>
    <cellStyle name="표준 2 2 2 24" xfId="887"/>
    <cellStyle name="표준 2 2 2 25" xfId="888"/>
    <cellStyle name="표준 2 2 2 26" xfId="889"/>
    <cellStyle name="표준 2 2 2 26 10" xfId="890"/>
    <cellStyle name="표준 2 2 2 26 11" xfId="891"/>
    <cellStyle name="표준 2 2 2 26 12" xfId="892"/>
    <cellStyle name="표준 2 2 2 26 13" xfId="893"/>
    <cellStyle name="표준 2 2 2 26 14" xfId="894"/>
    <cellStyle name="표준 2 2 2 26 15" xfId="895"/>
    <cellStyle name="표준 2 2 2 26 16" xfId="896"/>
    <cellStyle name="표준 2 2 2 26 17" xfId="897"/>
    <cellStyle name="표준 2 2 2 26 18" xfId="898"/>
    <cellStyle name="표준 2 2 2 26 19" xfId="899"/>
    <cellStyle name="표준 2 2 2 26 2" xfId="900"/>
    <cellStyle name="표준 2 2 2 26 20" xfId="901"/>
    <cellStyle name="표준 2 2 2 26 21" xfId="902"/>
    <cellStyle name="표준 2 2 2 26 22" xfId="903"/>
    <cellStyle name="표준 2 2 2 26 23" xfId="904"/>
    <cellStyle name="표준 2 2 2 26 24" xfId="905"/>
    <cellStyle name="표준 2 2 2 26 25" xfId="906"/>
    <cellStyle name="표준 2 2 2 26 26" xfId="907"/>
    <cellStyle name="표준 2 2 2 26 27" xfId="908"/>
    <cellStyle name="표준 2 2 2 26 28" xfId="909"/>
    <cellStyle name="표준 2 2 2 26 29" xfId="910"/>
    <cellStyle name="표준 2 2 2 26 3" xfId="911"/>
    <cellStyle name="표준 2 2 2 26 30" xfId="912"/>
    <cellStyle name="표준 2 2 2 26 31" xfId="913"/>
    <cellStyle name="표준 2 2 2 26 32" xfId="914"/>
    <cellStyle name="표준 2 2 2 26 4" xfId="915"/>
    <cellStyle name="표준 2 2 2 26 5" xfId="916"/>
    <cellStyle name="표준 2 2 2 26 6" xfId="917"/>
    <cellStyle name="표준 2 2 2 26 7" xfId="918"/>
    <cellStyle name="표준 2 2 2 26 8" xfId="919"/>
    <cellStyle name="표준 2 2 2 26 9" xfId="920"/>
    <cellStyle name="표준 2 2 2 27" xfId="921"/>
    <cellStyle name="표준 2 2 2 28" xfId="922"/>
    <cellStyle name="표준 2 2 2 29" xfId="923"/>
    <cellStyle name="표준 2 2 2 3" xfId="924"/>
    <cellStyle name="표준 2 2 2 30" xfId="925"/>
    <cellStyle name="표준 2 2 2 31" xfId="926"/>
    <cellStyle name="표준 2 2 2 32" xfId="927"/>
    <cellStyle name="표준 2 2 2 33" xfId="928"/>
    <cellStyle name="표준 2 2 2 34" xfId="929"/>
    <cellStyle name="표준 2 2 2 35" xfId="930"/>
    <cellStyle name="표준 2 2 2 36" xfId="931"/>
    <cellStyle name="표준 2 2 2 37" xfId="932"/>
    <cellStyle name="표준 2 2 2 38" xfId="933"/>
    <cellStyle name="표준 2 2 2 39" xfId="934"/>
    <cellStyle name="표준 2 2 2 4" xfId="935"/>
    <cellStyle name="표준 2 2 2 40" xfId="936"/>
    <cellStyle name="표준 2 2 2 41" xfId="937"/>
    <cellStyle name="표준 2 2 2 42" xfId="938"/>
    <cellStyle name="표준 2 2 2 43" xfId="939"/>
    <cellStyle name="표준 2 2 2 44" xfId="940"/>
    <cellStyle name="표준 2 2 2 45" xfId="941"/>
    <cellStyle name="표준 2 2 2 46" xfId="942"/>
    <cellStyle name="표준 2 2 2 47" xfId="943"/>
    <cellStyle name="표준 2 2 2 48" xfId="944"/>
    <cellStyle name="표준 2 2 2 49" xfId="945"/>
    <cellStyle name="표준 2 2 2 5" xfId="946"/>
    <cellStyle name="표준 2 2 2 50" xfId="947"/>
    <cellStyle name="표준 2 2 2 51" xfId="948"/>
    <cellStyle name="표준 2 2 2 52" xfId="949"/>
    <cellStyle name="표준 2 2 2 53" xfId="950"/>
    <cellStyle name="표준 2 2 2 54" xfId="951"/>
    <cellStyle name="표준 2 2 2 55" xfId="952"/>
    <cellStyle name="표준 2 2 2 56" xfId="953"/>
    <cellStyle name="표준 2 2 2 57" xfId="954"/>
    <cellStyle name="표준 2 2 2 6" xfId="955"/>
    <cellStyle name="표준 2 2 2 7" xfId="956"/>
    <cellStyle name="표준 2 2 2 8" xfId="957"/>
    <cellStyle name="표준 2 2 2 9" xfId="958"/>
    <cellStyle name="표준 2 2 20" xfId="959"/>
    <cellStyle name="표준 2 2 21" xfId="960"/>
    <cellStyle name="표준 2 2 22" xfId="961"/>
    <cellStyle name="표준 2 2 23" xfId="962"/>
    <cellStyle name="표준 2 2 24" xfId="963"/>
    <cellStyle name="표준 2 2 25" xfId="964"/>
    <cellStyle name="표준 2 2 26" xfId="965"/>
    <cellStyle name="표준 2 2 26 10" xfId="966"/>
    <cellStyle name="표준 2 2 26 11" xfId="967"/>
    <cellStyle name="표준 2 2 26 12" xfId="968"/>
    <cellStyle name="표준 2 2 26 13" xfId="969"/>
    <cellStyle name="표준 2 2 26 14" xfId="970"/>
    <cellStyle name="표준 2 2 26 15" xfId="971"/>
    <cellStyle name="표준 2 2 26 16" xfId="972"/>
    <cellStyle name="표준 2 2 26 17" xfId="973"/>
    <cellStyle name="표준 2 2 26 18" xfId="974"/>
    <cellStyle name="표준 2 2 26 19" xfId="975"/>
    <cellStyle name="표준 2 2 26 2" xfId="976"/>
    <cellStyle name="표준 2 2 26 20" xfId="977"/>
    <cellStyle name="표준 2 2 26 21" xfId="978"/>
    <cellStyle name="표준 2 2 26 22" xfId="979"/>
    <cellStyle name="표준 2 2 26 23" xfId="980"/>
    <cellStyle name="표준 2 2 26 24" xfId="981"/>
    <cellStyle name="표준 2 2 26 25" xfId="982"/>
    <cellStyle name="표준 2 2 26 26" xfId="983"/>
    <cellStyle name="표준 2 2 26 27" xfId="984"/>
    <cellStyle name="표준 2 2 26 28" xfId="985"/>
    <cellStyle name="표준 2 2 26 29" xfId="986"/>
    <cellStyle name="표준 2 2 26 3" xfId="987"/>
    <cellStyle name="표준 2 2 26 30" xfId="988"/>
    <cellStyle name="표준 2 2 26 31" xfId="989"/>
    <cellStyle name="표준 2 2 26 32" xfId="990"/>
    <cellStyle name="표준 2 2 26 4" xfId="991"/>
    <cellStyle name="표준 2 2 26 5" xfId="992"/>
    <cellStyle name="표준 2 2 26 6" xfId="993"/>
    <cellStyle name="표준 2 2 26 7" xfId="994"/>
    <cellStyle name="표준 2 2 26 8" xfId="995"/>
    <cellStyle name="표준 2 2 26 9" xfId="996"/>
    <cellStyle name="표준 2 2 27" xfId="997"/>
    <cellStyle name="표준 2 2 28" xfId="998"/>
    <cellStyle name="표준 2 2 29" xfId="999"/>
    <cellStyle name="표준 2 2 3" xfId="1000"/>
    <cellStyle name="표준 2 2 3 10" xfId="1001"/>
    <cellStyle name="표준 2 2 3 11" xfId="1002"/>
    <cellStyle name="표준 2 2 3 12" xfId="1003"/>
    <cellStyle name="표준 2 2 3 13" xfId="1004"/>
    <cellStyle name="표준 2 2 3 14" xfId="1005"/>
    <cellStyle name="표준 2 2 3 15" xfId="1006"/>
    <cellStyle name="표준 2 2 3 2" xfId="1007"/>
    <cellStyle name="표준 2 2 3 2 10" xfId="1008"/>
    <cellStyle name="표준 2 2 3 2 11" xfId="1009"/>
    <cellStyle name="표준 2 2 3 2 12" xfId="1010"/>
    <cellStyle name="표준 2 2 3 2 13" xfId="1011"/>
    <cellStyle name="표준 2 2 3 2 14" xfId="1012"/>
    <cellStyle name="표준 2 2 3 2 2" xfId="1013"/>
    <cellStyle name="표준 2 2 3 2 3" xfId="1014"/>
    <cellStyle name="표준 2 2 3 2 4" xfId="1015"/>
    <cellStyle name="표준 2 2 3 2 5" xfId="1016"/>
    <cellStyle name="표준 2 2 3 2 6" xfId="1017"/>
    <cellStyle name="표준 2 2 3 2 7" xfId="1018"/>
    <cellStyle name="표준 2 2 3 2 8" xfId="1019"/>
    <cellStyle name="표준 2 2 3 2 9" xfId="1020"/>
    <cellStyle name="표준 2 2 3 3" xfId="1021"/>
    <cellStyle name="표준 2 2 3 4" xfId="1022"/>
    <cellStyle name="표준 2 2 3 5" xfId="1023"/>
    <cellStyle name="표준 2 2 3 6" xfId="1024"/>
    <cellStyle name="표준 2 2 3 7" xfId="1025"/>
    <cellStyle name="표준 2 2 3 8" xfId="1026"/>
    <cellStyle name="표준 2 2 3 9" xfId="1027"/>
    <cellStyle name="표준 2 2 30" xfId="1028"/>
    <cellStyle name="표준 2 2 31" xfId="1029"/>
    <cellStyle name="표준 2 2 32" xfId="1030"/>
    <cellStyle name="표준 2 2 33" xfId="1031"/>
    <cellStyle name="표준 2 2 34" xfId="1032"/>
    <cellStyle name="표준 2 2 35" xfId="1033"/>
    <cellStyle name="표준 2 2 36" xfId="1034"/>
    <cellStyle name="표준 2 2 37" xfId="1035"/>
    <cellStyle name="표준 2 2 38" xfId="1036"/>
    <cellStyle name="표준 2 2 39" xfId="1037"/>
    <cellStyle name="표준 2 2 4" xfId="1038"/>
    <cellStyle name="표준 2 2 40" xfId="1039"/>
    <cellStyle name="표준 2 2 41" xfId="1040"/>
    <cellStyle name="표준 2 2 42" xfId="1041"/>
    <cellStyle name="표준 2 2 43" xfId="1042"/>
    <cellStyle name="표준 2 2 44" xfId="1043"/>
    <cellStyle name="표준 2 2 45" xfId="1044"/>
    <cellStyle name="표준 2 2 46" xfId="1045"/>
    <cellStyle name="표준 2 2 47" xfId="1046"/>
    <cellStyle name="표준 2 2 48" xfId="1047"/>
    <cellStyle name="표준 2 2 49" xfId="1048"/>
    <cellStyle name="표준 2 2 5" xfId="1049"/>
    <cellStyle name="표준 2 2 50" xfId="1050"/>
    <cellStyle name="표준 2 2 51" xfId="1051"/>
    <cellStyle name="표준 2 2 52" xfId="1052"/>
    <cellStyle name="표준 2 2 53" xfId="1053"/>
    <cellStyle name="표준 2 2 54" xfId="1054"/>
    <cellStyle name="표준 2 2 55" xfId="1055"/>
    <cellStyle name="표준 2 2 56" xfId="1056"/>
    <cellStyle name="표준 2 2 57" xfId="1057"/>
    <cellStyle name="표준 2 2 58" xfId="1058"/>
    <cellStyle name="표준 2 2 59" xfId="1059"/>
    <cellStyle name="표준 2 2 6" xfId="1060"/>
    <cellStyle name="표준 2 2 7" xfId="1061"/>
    <cellStyle name="표준 2 2 8" xfId="1062"/>
    <cellStyle name="표준 2 2 9" xfId="1063"/>
    <cellStyle name="표준 2 20" xfId="1064"/>
    <cellStyle name="표준 2 21" xfId="1065"/>
    <cellStyle name="표준 2 22" xfId="1066"/>
    <cellStyle name="표준 2 23" xfId="1067"/>
    <cellStyle name="표준 2 24" xfId="1068"/>
    <cellStyle name="표준 2 25" xfId="1069"/>
    <cellStyle name="표준 2 26" xfId="1070"/>
    <cellStyle name="표준 2 27" xfId="1071"/>
    <cellStyle name="표준 2 28" xfId="1072"/>
    <cellStyle name="표준 2 29" xfId="1073"/>
    <cellStyle name="표준 2 3" xfId="1074"/>
    <cellStyle name="표준 2 30" xfId="1075"/>
    <cellStyle name="표준 2 31" xfId="1076"/>
    <cellStyle name="표준 2 32" xfId="1077"/>
    <cellStyle name="표준 2 33" xfId="1078"/>
    <cellStyle name="표준 2 34" xfId="1079"/>
    <cellStyle name="표준 2 34 10" xfId="1080"/>
    <cellStyle name="표준 2 34 11" xfId="1081"/>
    <cellStyle name="표준 2 34 12" xfId="1082"/>
    <cellStyle name="표준 2 34 13" xfId="1083"/>
    <cellStyle name="표준 2 34 14" xfId="1084"/>
    <cellStyle name="표준 2 34 15" xfId="1085"/>
    <cellStyle name="표준 2 34 2" xfId="1086"/>
    <cellStyle name="표준 2 34 2 10" xfId="1087"/>
    <cellStyle name="표준 2 34 2 11" xfId="1088"/>
    <cellStyle name="표준 2 34 2 12" xfId="1089"/>
    <cellStyle name="표준 2 34 2 13" xfId="1090"/>
    <cellStyle name="표준 2 34 2 14" xfId="1091"/>
    <cellStyle name="표준 2 34 2 2" xfId="1092"/>
    <cellStyle name="표준 2 34 2 3" xfId="1093"/>
    <cellStyle name="표준 2 34 2 4" xfId="1094"/>
    <cellStyle name="표준 2 34 2 5" xfId="1095"/>
    <cellStyle name="표준 2 34 2 6" xfId="1096"/>
    <cellStyle name="표준 2 34 2 7" xfId="1097"/>
    <cellStyle name="표준 2 34 2 8" xfId="1098"/>
    <cellStyle name="표준 2 34 2 9" xfId="1099"/>
    <cellStyle name="표준 2 34 3" xfId="1100"/>
    <cellStyle name="표준 2 34 4" xfId="1101"/>
    <cellStyle name="표준 2 34 5" xfId="1102"/>
    <cellStyle name="표준 2 34 6" xfId="1103"/>
    <cellStyle name="표준 2 34 7" xfId="1104"/>
    <cellStyle name="표준 2 34 8" xfId="1105"/>
    <cellStyle name="표준 2 34 9" xfId="1106"/>
    <cellStyle name="표준 2 35" xfId="1107"/>
    <cellStyle name="표준 2 36" xfId="1108"/>
    <cellStyle name="표준 2 37" xfId="1109"/>
    <cellStyle name="표준 2 38" xfId="1110"/>
    <cellStyle name="표준 2 39" xfId="1111"/>
    <cellStyle name="표준 2 4" xfId="1112"/>
    <cellStyle name="표준 2 40" xfId="1113"/>
    <cellStyle name="표준 2 41" xfId="1114"/>
    <cellStyle name="표준 2 42" xfId="1115"/>
    <cellStyle name="표준 2 43" xfId="1116"/>
    <cellStyle name="표준 2 44" xfId="1117"/>
    <cellStyle name="표준 2 45" xfId="1118"/>
    <cellStyle name="표준 2 45 10" xfId="1119"/>
    <cellStyle name="표준 2 45 11" xfId="1120"/>
    <cellStyle name="표준 2 45 12" xfId="1121"/>
    <cellStyle name="표준 2 45 13" xfId="1122"/>
    <cellStyle name="표준 2 45 14" xfId="1123"/>
    <cellStyle name="표준 2 45 2" xfId="1124"/>
    <cellStyle name="표준 2 45 3" xfId="1125"/>
    <cellStyle name="표준 2 45 4" xfId="1126"/>
    <cellStyle name="표준 2 45 5" xfId="1127"/>
    <cellStyle name="표준 2 45 6" xfId="1128"/>
    <cellStyle name="표준 2 45 7" xfId="1129"/>
    <cellStyle name="표준 2 45 8" xfId="1130"/>
    <cellStyle name="표준 2 45 9" xfId="1131"/>
    <cellStyle name="표준 2 46" xfId="1132"/>
    <cellStyle name="표준 2 47" xfId="1133"/>
    <cellStyle name="표준 2 48" xfId="1134"/>
    <cellStyle name="표준 2 49" xfId="1135"/>
    <cellStyle name="표준 2 5" xfId="1136"/>
    <cellStyle name="표준 2 50" xfId="1137"/>
    <cellStyle name="표준 2 51" xfId="1138"/>
    <cellStyle name="표준 2 52" xfId="1139"/>
    <cellStyle name="표준 2 53" xfId="1140"/>
    <cellStyle name="표준 2 54" xfId="1141"/>
    <cellStyle name="표준 2 55" xfId="1142"/>
    <cellStyle name="표준 2 56" xfId="1143"/>
    <cellStyle name="표준 2 57" xfId="1144"/>
    <cellStyle name="표준 2 58" xfId="1145"/>
    <cellStyle name="표준 2 59" xfId="1146"/>
    <cellStyle name="표준 2 6" xfId="1147"/>
    <cellStyle name="표준 2 60" xfId="1148"/>
    <cellStyle name="표준 2 61" xfId="1149"/>
    <cellStyle name="표준 2 62" xfId="1150"/>
    <cellStyle name="표준 2 7" xfId="1151"/>
    <cellStyle name="표준 2 8" xfId="1152"/>
    <cellStyle name="표준 2 9" xfId="1153"/>
    <cellStyle name="표준 20" xfId="1154"/>
    <cellStyle name="표준 20 10" xfId="1155"/>
    <cellStyle name="표준 20 11" xfId="1156"/>
    <cellStyle name="표준 20 12" xfId="1157"/>
    <cellStyle name="표준 20 13" xfId="1158"/>
    <cellStyle name="표준 20 14" xfId="1159"/>
    <cellStyle name="표준 20 15" xfId="1160"/>
    <cellStyle name="표준 20 16" xfId="1161"/>
    <cellStyle name="표준 20 17" xfId="1162"/>
    <cellStyle name="표준 20 18" xfId="1163"/>
    <cellStyle name="표준 20 19" xfId="1164"/>
    <cellStyle name="표준 20 2" xfId="1165"/>
    <cellStyle name="표준 20 20" xfId="1166"/>
    <cellStyle name="표준 20 21" xfId="1167"/>
    <cellStyle name="표준 20 22" xfId="1168"/>
    <cellStyle name="표준 20 23" xfId="1169"/>
    <cellStyle name="표준 20 24" xfId="1170"/>
    <cellStyle name="표준 20 25" xfId="1171"/>
    <cellStyle name="표준 20 26" xfId="1172"/>
    <cellStyle name="표준 20 27" xfId="1173"/>
    <cellStyle name="표준 20 28" xfId="1174"/>
    <cellStyle name="표준 20 29" xfId="1175"/>
    <cellStyle name="표준 20 3" xfId="1176"/>
    <cellStyle name="표준 20 30" xfId="1177"/>
    <cellStyle name="표준 20 31" xfId="1178"/>
    <cellStyle name="표준 20 32" xfId="1179"/>
    <cellStyle name="표준 20 33" xfId="1180"/>
    <cellStyle name="표준 20 34" xfId="1181"/>
    <cellStyle name="표준 20 35" xfId="1182"/>
    <cellStyle name="표준 20 36" xfId="1183"/>
    <cellStyle name="표준 20 37" xfId="1184"/>
    <cellStyle name="표준 20 38" xfId="1185"/>
    <cellStyle name="표준 20 39" xfId="1186"/>
    <cellStyle name="표준 20 4" xfId="1187"/>
    <cellStyle name="표준 20 40" xfId="1188"/>
    <cellStyle name="표준 20 41" xfId="1189"/>
    <cellStyle name="표준 20 42" xfId="1190"/>
    <cellStyle name="표준 20 43" xfId="1191"/>
    <cellStyle name="표준 20 44" xfId="1192"/>
    <cellStyle name="표준 20 45" xfId="1193"/>
    <cellStyle name="표준 20 46" xfId="1194"/>
    <cellStyle name="표준 20 47" xfId="1195"/>
    <cellStyle name="표준 20 48" xfId="1196"/>
    <cellStyle name="표준 20 49" xfId="1197"/>
    <cellStyle name="표준 20 5" xfId="1198"/>
    <cellStyle name="표준 20 50" xfId="1199"/>
    <cellStyle name="표준 20 51" xfId="1200"/>
    <cellStyle name="표준 20 52" xfId="1201"/>
    <cellStyle name="표준 20 53" xfId="1202"/>
    <cellStyle name="표준 20 54" xfId="1203"/>
    <cellStyle name="표준 20 55" xfId="1204"/>
    <cellStyle name="표준 20 56" xfId="1205"/>
    <cellStyle name="표준 20 6" xfId="1206"/>
    <cellStyle name="표준 20 7" xfId="1207"/>
    <cellStyle name="표준 20 8" xfId="1208"/>
    <cellStyle name="표준 20 9" xfId="1209"/>
    <cellStyle name="표준 200" xfId="1210"/>
    <cellStyle name="표준 201" xfId="1211"/>
    <cellStyle name="표준 202" xfId="1212"/>
    <cellStyle name="표준 203" xfId="1213"/>
    <cellStyle name="표준 204" xfId="1214"/>
    <cellStyle name="표준 205" xfId="1215"/>
    <cellStyle name="표준 206" xfId="1216"/>
    <cellStyle name="표준 207" xfId="1217"/>
    <cellStyle name="표준 208" xfId="1218"/>
    <cellStyle name="표준 209" xfId="1219"/>
    <cellStyle name="표준 21" xfId="1220"/>
    <cellStyle name="표준 21 2" xfId="1221"/>
    <cellStyle name="표준 210" xfId="1222"/>
    <cellStyle name="표준 211" xfId="1223"/>
    <cellStyle name="표준 212" xfId="1224"/>
    <cellStyle name="표준 213" xfId="1225"/>
    <cellStyle name="표준 214" xfId="1226"/>
    <cellStyle name="표준 215" xfId="1227"/>
    <cellStyle name="표준 216" xfId="1228"/>
    <cellStyle name="표준 217" xfId="1229"/>
    <cellStyle name="표준 218" xfId="1230"/>
    <cellStyle name="표준 219" xfId="1231"/>
    <cellStyle name="표준 22" xfId="1232"/>
    <cellStyle name="표준 22 2" xfId="1233"/>
    <cellStyle name="표준 220" xfId="1234"/>
    <cellStyle name="표준 221" xfId="1235"/>
    <cellStyle name="표준 222" xfId="1236"/>
    <cellStyle name="표준 223" xfId="1237"/>
    <cellStyle name="표준 224" xfId="1238"/>
    <cellStyle name="표준 225" xfId="1239"/>
    <cellStyle name="표준 226" xfId="1240"/>
    <cellStyle name="표준 227" xfId="1241"/>
    <cellStyle name="표준 228" xfId="1242"/>
    <cellStyle name="표준 229" xfId="1243"/>
    <cellStyle name="표준 23" xfId="1244"/>
    <cellStyle name="표준 23 2" xfId="1245"/>
    <cellStyle name="표준 230" xfId="1246"/>
    <cellStyle name="표준 231" xfId="1247"/>
    <cellStyle name="표준 232" xfId="1248"/>
    <cellStyle name="표준 233" xfId="1249"/>
    <cellStyle name="표준 234" xfId="1250"/>
    <cellStyle name="표준 235" xfId="1251"/>
    <cellStyle name="표준 236" xfId="1252"/>
    <cellStyle name="표준 237" xfId="1253"/>
    <cellStyle name="표준 238" xfId="1254"/>
    <cellStyle name="표준 239" xfId="1255"/>
    <cellStyle name="표준 24" xfId="1256"/>
    <cellStyle name="표준 24 2" xfId="1257"/>
    <cellStyle name="표준 240" xfId="1258"/>
    <cellStyle name="표준 241" xfId="1259"/>
    <cellStyle name="표준 242" xfId="1260"/>
    <cellStyle name="표준 243" xfId="1261"/>
    <cellStyle name="표준 25" xfId="1262"/>
    <cellStyle name="표준 25 2" xfId="1263"/>
    <cellStyle name="표준 26" xfId="1264"/>
    <cellStyle name="표준 26 2" xfId="1265"/>
    <cellStyle name="표준 27" xfId="1266"/>
    <cellStyle name="표준 28" xfId="1267"/>
    <cellStyle name="표준 29" xfId="1268"/>
    <cellStyle name="표준 3" xfId="1269"/>
    <cellStyle name="표준 3 2" xfId="1270"/>
    <cellStyle name="표준 3 2 2" xfId="1271"/>
    <cellStyle name="표준 3 3" xfId="1272"/>
    <cellStyle name="표준 30" xfId="1273"/>
    <cellStyle name="표준 31" xfId="1274"/>
    <cellStyle name="표준 32" xfId="1275"/>
    <cellStyle name="표준 33" xfId="1276"/>
    <cellStyle name="표준 33 2" xfId="1277"/>
    <cellStyle name="표준 34" xfId="1278"/>
    <cellStyle name="표준 34 2" xfId="1279"/>
    <cellStyle name="표준 35" xfId="1280"/>
    <cellStyle name="표준 35 2" xfId="1281"/>
    <cellStyle name="표준 36" xfId="1282"/>
    <cellStyle name="표준 36 2" xfId="1283"/>
    <cellStyle name="표준 37" xfId="1284"/>
    <cellStyle name="표준 37 2" xfId="1285"/>
    <cellStyle name="표준 37 3" xfId="1286"/>
    <cellStyle name="표준 38" xfId="1287"/>
    <cellStyle name="표준 38 2" xfId="1288"/>
    <cellStyle name="표준 39" xfId="1289"/>
    <cellStyle name="표준 39 10" xfId="1290"/>
    <cellStyle name="표준 39 11" xfId="1291"/>
    <cellStyle name="표준 39 12" xfId="1292"/>
    <cellStyle name="표준 39 13" xfId="1293"/>
    <cellStyle name="표준 39 14" xfId="1294"/>
    <cellStyle name="표준 39 15" xfId="1295"/>
    <cellStyle name="표준 39 16" xfId="1296"/>
    <cellStyle name="표준 39 17" xfId="1297"/>
    <cellStyle name="표준 39 18" xfId="1298"/>
    <cellStyle name="표준 39 19" xfId="1299"/>
    <cellStyle name="표준 39 2" xfId="1300"/>
    <cellStyle name="표준 39 20" xfId="1301"/>
    <cellStyle name="표준 39 21" xfId="1302"/>
    <cellStyle name="표준 39 22" xfId="1303"/>
    <cellStyle name="표준 39 23" xfId="1304"/>
    <cellStyle name="표준 39 24" xfId="1305"/>
    <cellStyle name="표준 39 25" xfId="1306"/>
    <cellStyle name="표준 39 26" xfId="1307"/>
    <cellStyle name="표준 39 27" xfId="1308"/>
    <cellStyle name="표준 39 28" xfId="1309"/>
    <cellStyle name="표준 39 29" xfId="1310"/>
    <cellStyle name="표준 39 3" xfId="1311"/>
    <cellStyle name="표준 39 30" xfId="1312"/>
    <cellStyle name="표준 39 31" xfId="1313"/>
    <cellStyle name="표준 39 32" xfId="1314"/>
    <cellStyle name="표준 39 4" xfId="1315"/>
    <cellStyle name="표준 39 5" xfId="1316"/>
    <cellStyle name="표준 39 6" xfId="1317"/>
    <cellStyle name="표준 39 7" xfId="1318"/>
    <cellStyle name="표준 39 8" xfId="1319"/>
    <cellStyle name="표준 39 9" xfId="1320"/>
    <cellStyle name="표준 4" xfId="1321"/>
    <cellStyle name="표준 4 10" xfId="1322"/>
    <cellStyle name="표준 4 11" xfId="1323"/>
    <cellStyle name="표준 4 12" xfId="1324"/>
    <cellStyle name="표준 4 13" xfId="1325"/>
    <cellStyle name="표준 4 14" xfId="1326"/>
    <cellStyle name="표준 4 15" xfId="1327"/>
    <cellStyle name="표준 4 16" xfId="1328"/>
    <cellStyle name="표준 4 17" xfId="1329"/>
    <cellStyle name="표준 4 18" xfId="1330"/>
    <cellStyle name="표준 4 19" xfId="1331"/>
    <cellStyle name="표준 4 2" xfId="1332"/>
    <cellStyle name="표준 4 20" xfId="1333"/>
    <cellStyle name="표준 4 21" xfId="1334"/>
    <cellStyle name="표준 4 22" xfId="1335"/>
    <cellStyle name="표준 4 23" xfId="1336"/>
    <cellStyle name="표준 4 24" xfId="1337"/>
    <cellStyle name="표준 4 25" xfId="1338"/>
    <cellStyle name="표준 4 26" xfId="1339"/>
    <cellStyle name="표준 4 27" xfId="1340"/>
    <cellStyle name="표준 4 28" xfId="1341"/>
    <cellStyle name="표준 4 29" xfId="1342"/>
    <cellStyle name="표준 4 3" xfId="1343"/>
    <cellStyle name="표준 4 30" xfId="1344"/>
    <cellStyle name="표준 4 31" xfId="1345"/>
    <cellStyle name="표준 4 32" xfId="1346"/>
    <cellStyle name="표준 4 33" xfId="1347"/>
    <cellStyle name="표준 4 34" xfId="1348"/>
    <cellStyle name="표준 4 35" xfId="1349"/>
    <cellStyle name="표준 4 36" xfId="1350"/>
    <cellStyle name="표준 4 37" xfId="1351"/>
    <cellStyle name="표준 4 38" xfId="1352"/>
    <cellStyle name="표준 4 39" xfId="1353"/>
    <cellStyle name="표준 4 4" xfId="1354"/>
    <cellStyle name="표준 4 40" xfId="1355"/>
    <cellStyle name="표준 4 41" xfId="1356"/>
    <cellStyle name="표준 4 42" xfId="1357"/>
    <cellStyle name="표준 4 43" xfId="1358"/>
    <cellStyle name="표준 4 44" xfId="1359"/>
    <cellStyle name="표준 4 45" xfId="1360"/>
    <cellStyle name="표준 4 46" xfId="1361"/>
    <cellStyle name="표준 4 47" xfId="1362"/>
    <cellStyle name="표준 4 48" xfId="1363"/>
    <cellStyle name="표준 4 49" xfId="1364"/>
    <cellStyle name="표준 4 5" xfId="1365"/>
    <cellStyle name="표준 4 50" xfId="1366"/>
    <cellStyle name="표준 4 51" xfId="1367"/>
    <cellStyle name="표준 4 52" xfId="1368"/>
    <cellStyle name="표준 4 53" xfId="1369"/>
    <cellStyle name="표준 4 54" xfId="1370"/>
    <cellStyle name="표준 4 55" xfId="1371"/>
    <cellStyle name="표준 4 56" xfId="1372"/>
    <cellStyle name="표준 4 6" xfId="1373"/>
    <cellStyle name="표준 4 7" xfId="1374"/>
    <cellStyle name="표준 4 8" xfId="1375"/>
    <cellStyle name="표준 4 9" xfId="1376"/>
    <cellStyle name="표준 40" xfId="1377"/>
    <cellStyle name="표준 40 10" xfId="1378"/>
    <cellStyle name="표준 40 11" xfId="1379"/>
    <cellStyle name="표준 40 12" xfId="1380"/>
    <cellStyle name="표준 40 13" xfId="1381"/>
    <cellStyle name="표준 40 14" xfId="1382"/>
    <cellStyle name="표준 40 2" xfId="1383"/>
    <cellStyle name="표준 40 3" xfId="1384"/>
    <cellStyle name="표준 40 4" xfId="1385"/>
    <cellStyle name="표준 40 5" xfId="1386"/>
    <cellStyle name="표준 40 6" xfId="1387"/>
    <cellStyle name="표준 40 7" xfId="1388"/>
    <cellStyle name="표준 40 8" xfId="1389"/>
    <cellStyle name="표준 40 9" xfId="1390"/>
    <cellStyle name="표준 43" xfId="1391"/>
    <cellStyle name="표준 44" xfId="1392"/>
    <cellStyle name="표준 45" xfId="1393"/>
    <cellStyle name="표준 47" xfId="1394"/>
    <cellStyle name="표준 48" xfId="1395"/>
    <cellStyle name="표준 49" xfId="1396"/>
    <cellStyle name="표준 5" xfId="1397"/>
    <cellStyle name="표준 5 10" xfId="1398"/>
    <cellStyle name="표준 5 11" xfId="1399"/>
    <cellStyle name="표준 5 12" xfId="1400"/>
    <cellStyle name="표준 5 13" xfId="1401"/>
    <cellStyle name="표준 5 14" xfId="1402"/>
    <cellStyle name="표준 5 15" xfId="1403"/>
    <cellStyle name="표준 5 16" xfId="1404"/>
    <cellStyle name="표준 5 17" xfId="1405"/>
    <cellStyle name="표준 5 18" xfId="1406"/>
    <cellStyle name="표준 5 19" xfId="1407"/>
    <cellStyle name="표준 5 2" xfId="1408"/>
    <cellStyle name="표준 5 20" xfId="1409"/>
    <cellStyle name="표준 5 21" xfId="1410"/>
    <cellStyle name="표준 5 22" xfId="1411"/>
    <cellStyle name="표준 5 23" xfId="1412"/>
    <cellStyle name="표준 5 24" xfId="1413"/>
    <cellStyle name="표준 5 25" xfId="1414"/>
    <cellStyle name="표준 5 26" xfId="1415"/>
    <cellStyle name="표준 5 27" xfId="1416"/>
    <cellStyle name="표준 5 28" xfId="1417"/>
    <cellStyle name="표준 5 29" xfId="1418"/>
    <cellStyle name="표준 5 3" xfId="1419"/>
    <cellStyle name="표준 5 30" xfId="1420"/>
    <cellStyle name="표준 5 31" xfId="1421"/>
    <cellStyle name="표준 5 32" xfId="1422"/>
    <cellStyle name="표준 5 33" xfId="1423"/>
    <cellStyle name="표준 5 34" xfId="1424"/>
    <cellStyle name="표준 5 35" xfId="1425"/>
    <cellStyle name="표준 5 36" xfId="1426"/>
    <cellStyle name="표준 5 37" xfId="1427"/>
    <cellStyle name="표준 5 38" xfId="1428"/>
    <cellStyle name="표준 5 39" xfId="1429"/>
    <cellStyle name="표준 5 4" xfId="1430"/>
    <cellStyle name="표준 5 40" xfId="1431"/>
    <cellStyle name="표준 5 41" xfId="1432"/>
    <cellStyle name="표준 5 42" xfId="1433"/>
    <cellStyle name="표준 5 43" xfId="1434"/>
    <cellStyle name="표준 5 44" xfId="1435"/>
    <cellStyle name="표준 5 45" xfId="1436"/>
    <cellStyle name="표준 5 46" xfId="1437"/>
    <cellStyle name="표준 5 47" xfId="1438"/>
    <cellStyle name="표준 5 48" xfId="1439"/>
    <cellStyle name="표준 5 49" xfId="1440"/>
    <cellStyle name="표준 5 5" xfId="1441"/>
    <cellStyle name="표준 5 50" xfId="1442"/>
    <cellStyle name="표준 5 51" xfId="1443"/>
    <cellStyle name="표준 5 52" xfId="1444"/>
    <cellStyle name="표준 5 53" xfId="1445"/>
    <cellStyle name="표준 5 54" xfId="1446"/>
    <cellStyle name="표준 5 55" xfId="1447"/>
    <cellStyle name="표준 5 56" xfId="1448"/>
    <cellStyle name="표준 5 6" xfId="1449"/>
    <cellStyle name="표준 5 7" xfId="1450"/>
    <cellStyle name="표준 5 8" xfId="1451"/>
    <cellStyle name="표준 5 9" xfId="1452"/>
    <cellStyle name="표준 50" xfId="1453"/>
    <cellStyle name="표준 51" xfId="1454"/>
    <cellStyle name="표준 52" xfId="1455"/>
    <cellStyle name="표준 53" xfId="1456"/>
    <cellStyle name="표준 54" xfId="1457"/>
    <cellStyle name="표준 54 10" xfId="1458"/>
    <cellStyle name="표준 54 11" xfId="1459"/>
    <cellStyle name="표준 54 12" xfId="1460"/>
    <cellStyle name="표준 54 13" xfId="1461"/>
    <cellStyle name="표준 54 14" xfId="1462"/>
    <cellStyle name="표준 54 15" xfId="1463"/>
    <cellStyle name="표준 54 16" xfId="1464"/>
    <cellStyle name="표준 54 17" xfId="1465"/>
    <cellStyle name="표준 54 18" xfId="1466"/>
    <cellStyle name="표준 54 19" xfId="1467"/>
    <cellStyle name="표준 54 2" xfId="1468"/>
    <cellStyle name="표준 54 20" xfId="1469"/>
    <cellStyle name="표준 54 21" xfId="1470"/>
    <cellStyle name="표준 54 22" xfId="1471"/>
    <cellStyle name="표준 54 23" xfId="1472"/>
    <cellStyle name="표준 54 24" xfId="1473"/>
    <cellStyle name="표준 54 25" xfId="1474"/>
    <cellStyle name="표준 54 26" xfId="1475"/>
    <cellStyle name="표준 54 27" xfId="1476"/>
    <cellStyle name="표준 54 28" xfId="1477"/>
    <cellStyle name="표준 54 29" xfId="1478"/>
    <cellStyle name="표준 54 3" xfId="1479"/>
    <cellStyle name="표준 54 30" xfId="1480"/>
    <cellStyle name="표준 54 31" xfId="1481"/>
    <cellStyle name="표준 54 32" xfId="1482"/>
    <cellStyle name="표준 54 33" xfId="1483"/>
    <cellStyle name="표준 54 34" xfId="1484"/>
    <cellStyle name="표준 54 35" xfId="1485"/>
    <cellStyle name="표준 54 36" xfId="1486"/>
    <cellStyle name="표준 54 37" xfId="1487"/>
    <cellStyle name="표준 54 38" xfId="1488"/>
    <cellStyle name="표준 54 39" xfId="1489"/>
    <cellStyle name="표준 54 4" xfId="1490"/>
    <cellStyle name="표준 54 40" xfId="1491"/>
    <cellStyle name="표준 54 41" xfId="1492"/>
    <cellStyle name="표준 54 42" xfId="1493"/>
    <cellStyle name="표준 54 43" xfId="1494"/>
    <cellStyle name="표준 54 44" xfId="1495"/>
    <cellStyle name="표준 54 45" xfId="1496"/>
    <cellStyle name="표준 54 46" xfId="1497"/>
    <cellStyle name="표준 54 47" xfId="1498"/>
    <cellStyle name="표준 54 48" xfId="1499"/>
    <cellStyle name="표준 54 49" xfId="1500"/>
    <cellStyle name="표준 54 5" xfId="1501"/>
    <cellStyle name="표준 54 50" xfId="1502"/>
    <cellStyle name="표준 54 51" xfId="1503"/>
    <cellStyle name="표준 54 52" xfId="1504"/>
    <cellStyle name="표준 54 53" xfId="1505"/>
    <cellStyle name="표준 54 54" xfId="1506"/>
    <cellStyle name="표준 54 55" xfId="1507"/>
    <cellStyle name="표준 54 56" xfId="1508"/>
    <cellStyle name="표준 54 6" xfId="1509"/>
    <cellStyle name="표준 54 7" xfId="1510"/>
    <cellStyle name="표준 54 8" xfId="1511"/>
    <cellStyle name="표준 54 9" xfId="1512"/>
    <cellStyle name="표준 55" xfId="1513"/>
    <cellStyle name="표준 56" xfId="1514"/>
    <cellStyle name="표준 57" xfId="1515"/>
    <cellStyle name="표준 58" xfId="1516"/>
    <cellStyle name="표준 59" xfId="1517"/>
    <cellStyle name="표준 6" xfId="1518"/>
    <cellStyle name="표준 6 10" xfId="1519"/>
    <cellStyle name="표준 6 11" xfId="1520"/>
    <cellStyle name="표준 6 12" xfId="1521"/>
    <cellStyle name="표준 6 13" xfId="1522"/>
    <cellStyle name="표준 6 14" xfId="1523"/>
    <cellStyle name="표준 6 15" xfId="1524"/>
    <cellStyle name="표준 6 16" xfId="1525"/>
    <cellStyle name="표준 6 17" xfId="1526"/>
    <cellStyle name="표준 6 18" xfId="1527"/>
    <cellStyle name="표준 6 19" xfId="1528"/>
    <cellStyle name="표준 6 2" xfId="1529"/>
    <cellStyle name="표준 6 20" xfId="1530"/>
    <cellStyle name="표준 6 21" xfId="1531"/>
    <cellStyle name="표준 6 22" xfId="1532"/>
    <cellStyle name="표준 6 23" xfId="1533"/>
    <cellStyle name="표준 6 24" xfId="1534"/>
    <cellStyle name="표준 6 25" xfId="1535"/>
    <cellStyle name="표준 6 26" xfId="1536"/>
    <cellStyle name="표준 6 27" xfId="1537"/>
    <cellStyle name="표준 6 28" xfId="1538"/>
    <cellStyle name="표준 6 29" xfId="1539"/>
    <cellStyle name="표준 6 3" xfId="1540"/>
    <cellStyle name="표준 6 30" xfId="1541"/>
    <cellStyle name="표준 6 31" xfId="1542"/>
    <cellStyle name="표준 6 32" xfId="1543"/>
    <cellStyle name="표준 6 33" xfId="1544"/>
    <cellStyle name="표준 6 34" xfId="1545"/>
    <cellStyle name="표준 6 35" xfId="1546"/>
    <cellStyle name="표준 6 36" xfId="1547"/>
    <cellStyle name="표준 6 37" xfId="1548"/>
    <cellStyle name="표준 6 38" xfId="1549"/>
    <cellStyle name="표준 6 39" xfId="1550"/>
    <cellStyle name="표준 6 4" xfId="1551"/>
    <cellStyle name="표준 6 40" xfId="1552"/>
    <cellStyle name="표준 6 41" xfId="1553"/>
    <cellStyle name="표준 6 42" xfId="1554"/>
    <cellStyle name="표준 6 43" xfId="1555"/>
    <cellStyle name="표준 6 44" xfId="1556"/>
    <cellStyle name="표준 6 45" xfId="1557"/>
    <cellStyle name="표준 6 46" xfId="1558"/>
    <cellStyle name="표준 6 47" xfId="1559"/>
    <cellStyle name="표준 6 48" xfId="1560"/>
    <cellStyle name="표준 6 49" xfId="1561"/>
    <cellStyle name="표준 6 5" xfId="1562"/>
    <cellStyle name="표준 6 50" xfId="1563"/>
    <cellStyle name="표준 6 51" xfId="1564"/>
    <cellStyle name="표준 6 52" xfId="1565"/>
    <cellStyle name="표준 6 53" xfId="1566"/>
    <cellStyle name="표준 6 54" xfId="1567"/>
    <cellStyle name="표준 6 55" xfId="1568"/>
    <cellStyle name="표준 6 56" xfId="1569"/>
    <cellStyle name="표준 6 6" xfId="1570"/>
    <cellStyle name="표준 6 7" xfId="1571"/>
    <cellStyle name="표준 6 8" xfId="1572"/>
    <cellStyle name="표준 6 9" xfId="1573"/>
    <cellStyle name="표준 60" xfId="1574"/>
    <cellStyle name="표준 61" xfId="1575"/>
    <cellStyle name="표준 62" xfId="1576"/>
    <cellStyle name="표준 63 10" xfId="1577"/>
    <cellStyle name="표준 63 11" xfId="1578"/>
    <cellStyle name="표준 63 12" xfId="1579"/>
    <cellStyle name="표준 63 13" xfId="1580"/>
    <cellStyle name="표준 63 14" xfId="1581"/>
    <cellStyle name="표준 63 15" xfId="1582"/>
    <cellStyle name="표준 63 16" xfId="1583"/>
    <cellStyle name="표준 63 17" xfId="1584"/>
    <cellStyle name="표준 63 18" xfId="1585"/>
    <cellStyle name="표준 63 19" xfId="1586"/>
    <cellStyle name="표준 63 2" xfId="1587"/>
    <cellStyle name="표준 63 20" xfId="1588"/>
    <cellStyle name="표준 63 21" xfId="1589"/>
    <cellStyle name="표준 63 22" xfId="1590"/>
    <cellStyle name="표준 63 23" xfId="1591"/>
    <cellStyle name="표준 63 24" xfId="1592"/>
    <cellStyle name="표준 63 25" xfId="1593"/>
    <cellStyle name="표준 63 26" xfId="1594"/>
    <cellStyle name="표준 63 27" xfId="1595"/>
    <cellStyle name="표준 63 28" xfId="1596"/>
    <cellStyle name="표준 63 29" xfId="1597"/>
    <cellStyle name="표준 63 3" xfId="1598"/>
    <cellStyle name="표준 63 30" xfId="1599"/>
    <cellStyle name="표준 63 31" xfId="1600"/>
    <cellStyle name="표준 63 32" xfId="1601"/>
    <cellStyle name="표준 63 33" xfId="1602"/>
    <cellStyle name="표준 63 34" xfId="1603"/>
    <cellStyle name="표준 63 35" xfId="1604"/>
    <cellStyle name="표준 63 36" xfId="1605"/>
    <cellStyle name="표준 63 37" xfId="1606"/>
    <cellStyle name="표준 63 38" xfId="1607"/>
    <cellStyle name="표준 63 39" xfId="1608"/>
    <cellStyle name="표준 63 4" xfId="1609"/>
    <cellStyle name="표준 63 40" xfId="1610"/>
    <cellStyle name="표준 63 41" xfId="1611"/>
    <cellStyle name="표준 63 42" xfId="1612"/>
    <cellStyle name="표준 63 43" xfId="1613"/>
    <cellStyle name="표준 63 44" xfId="1614"/>
    <cellStyle name="표준 63 45" xfId="1615"/>
    <cellStyle name="표준 63 46" xfId="1616"/>
    <cellStyle name="표준 63 47" xfId="1617"/>
    <cellStyle name="표준 63 48" xfId="1618"/>
    <cellStyle name="표준 63 49" xfId="1619"/>
    <cellStyle name="표준 63 5" xfId="1620"/>
    <cellStyle name="표준 63 50" xfId="1621"/>
    <cellStyle name="표준 63 51" xfId="1622"/>
    <cellStyle name="표준 63 52" xfId="1623"/>
    <cellStyle name="표준 63 53" xfId="1624"/>
    <cellStyle name="표준 63 54" xfId="1625"/>
    <cellStyle name="표준 63 55" xfId="1626"/>
    <cellStyle name="표준 63 56" xfId="1627"/>
    <cellStyle name="표준 63 6" xfId="1628"/>
    <cellStyle name="표준 63 7" xfId="1629"/>
    <cellStyle name="표준 63 8" xfId="1630"/>
    <cellStyle name="표준 63 9" xfId="1631"/>
    <cellStyle name="표준 64 10" xfId="1632"/>
    <cellStyle name="표준 64 11" xfId="1633"/>
    <cellStyle name="표준 64 12" xfId="1634"/>
    <cellStyle name="표준 64 13" xfId="1635"/>
    <cellStyle name="표준 64 14" xfId="1636"/>
    <cellStyle name="표준 64 15" xfId="1637"/>
    <cellStyle name="표준 64 16" xfId="1638"/>
    <cellStyle name="표준 64 17" xfId="1639"/>
    <cellStyle name="표준 64 18" xfId="1640"/>
    <cellStyle name="표준 64 19" xfId="1641"/>
    <cellStyle name="표준 64 2" xfId="1642"/>
    <cellStyle name="표준 64 20" xfId="1643"/>
    <cellStyle name="표준 64 21" xfId="1644"/>
    <cellStyle name="표준 64 22" xfId="1645"/>
    <cellStyle name="표준 64 23" xfId="1646"/>
    <cellStyle name="표준 64 24" xfId="1647"/>
    <cellStyle name="표준 64 25" xfId="1648"/>
    <cellStyle name="표준 64 26" xfId="1649"/>
    <cellStyle name="표준 64 27" xfId="1650"/>
    <cellStyle name="표준 64 28" xfId="1651"/>
    <cellStyle name="표준 64 29" xfId="1652"/>
    <cellStyle name="표준 64 3" xfId="1653"/>
    <cellStyle name="표준 64 30" xfId="1654"/>
    <cellStyle name="표준 64 31" xfId="1655"/>
    <cellStyle name="표준 64 32" xfId="1656"/>
    <cellStyle name="표준 64 33" xfId="1657"/>
    <cellStyle name="표준 64 34" xfId="1658"/>
    <cellStyle name="표준 64 35" xfId="1659"/>
    <cellStyle name="표준 64 36" xfId="1660"/>
    <cellStyle name="표준 64 37" xfId="1661"/>
    <cellStyle name="표준 64 38" xfId="1662"/>
    <cellStyle name="표준 64 39" xfId="1663"/>
    <cellStyle name="표준 64 4" xfId="1664"/>
    <cellStyle name="표준 64 40" xfId="1665"/>
    <cellStyle name="표준 64 41" xfId="1666"/>
    <cellStyle name="표준 64 42" xfId="1667"/>
    <cellStyle name="표준 64 43" xfId="1668"/>
    <cellStyle name="표준 64 44" xfId="1669"/>
    <cellStyle name="표준 64 45" xfId="1670"/>
    <cellStyle name="표준 64 46" xfId="1671"/>
    <cellStyle name="표준 64 47" xfId="1672"/>
    <cellStyle name="표준 64 48" xfId="1673"/>
    <cellStyle name="표준 64 49" xfId="1674"/>
    <cellStyle name="표준 64 5" xfId="1675"/>
    <cellStyle name="표준 64 50" xfId="1676"/>
    <cellStyle name="표준 64 51" xfId="1677"/>
    <cellStyle name="표준 64 52" xfId="1678"/>
    <cellStyle name="표준 64 53" xfId="1679"/>
    <cellStyle name="표준 64 54" xfId="1680"/>
    <cellStyle name="표준 64 55" xfId="1681"/>
    <cellStyle name="표준 64 56" xfId="1682"/>
    <cellStyle name="표준 64 6" xfId="1683"/>
    <cellStyle name="표준 64 7" xfId="1684"/>
    <cellStyle name="표준 64 8" xfId="1685"/>
    <cellStyle name="표준 64 9" xfId="1686"/>
    <cellStyle name="표준 65" xfId="1687"/>
    <cellStyle name="표준 66" xfId="1688"/>
    <cellStyle name="표준 66 10" xfId="1689"/>
    <cellStyle name="표준 66 11" xfId="1690"/>
    <cellStyle name="표준 66 12" xfId="1691"/>
    <cellStyle name="표준 66 13" xfId="1692"/>
    <cellStyle name="표준 66 14" xfId="1693"/>
    <cellStyle name="표준 66 15" xfId="1694"/>
    <cellStyle name="표준 66 16" xfId="1695"/>
    <cellStyle name="표준 66 17" xfId="1696"/>
    <cellStyle name="표준 66 18" xfId="1697"/>
    <cellStyle name="표준 66 19" xfId="1698"/>
    <cellStyle name="표준 66 2" xfId="1699"/>
    <cellStyle name="표준 66 20" xfId="1700"/>
    <cellStyle name="표준 66 21" xfId="1701"/>
    <cellStyle name="표준 66 22" xfId="1702"/>
    <cellStyle name="표준 66 23" xfId="1703"/>
    <cellStyle name="표준 66 24" xfId="1704"/>
    <cellStyle name="표준 66 25" xfId="1705"/>
    <cellStyle name="표준 66 26" xfId="1706"/>
    <cellStyle name="표준 66 27" xfId="1707"/>
    <cellStyle name="표준 66 28" xfId="1708"/>
    <cellStyle name="표준 66 29" xfId="1709"/>
    <cellStyle name="표준 66 3" xfId="1710"/>
    <cellStyle name="표준 66 30" xfId="1711"/>
    <cellStyle name="표준 66 31" xfId="1712"/>
    <cellStyle name="표준 66 32" xfId="1713"/>
    <cellStyle name="표준 66 33" xfId="1714"/>
    <cellStyle name="표준 66 34" xfId="1715"/>
    <cellStyle name="표준 66 35" xfId="1716"/>
    <cellStyle name="표준 66 36" xfId="1717"/>
    <cellStyle name="표준 66 37" xfId="1718"/>
    <cellStyle name="표준 66 38" xfId="1719"/>
    <cellStyle name="표준 66 39" xfId="1720"/>
    <cellStyle name="표준 66 4" xfId="1721"/>
    <cellStyle name="표준 66 40" xfId="1722"/>
    <cellStyle name="표준 66 41" xfId="1723"/>
    <cellStyle name="표준 66 42" xfId="1724"/>
    <cellStyle name="표준 66 43" xfId="1725"/>
    <cellStyle name="표준 66 44" xfId="1726"/>
    <cellStyle name="표준 66 45" xfId="1727"/>
    <cellStyle name="표준 66 46" xfId="1728"/>
    <cellStyle name="표준 66 47" xfId="1729"/>
    <cellStyle name="표준 66 48" xfId="1730"/>
    <cellStyle name="표준 66 49" xfId="1731"/>
    <cellStyle name="표준 66 5" xfId="1732"/>
    <cellStyle name="표준 66 50" xfId="1733"/>
    <cellStyle name="표준 66 51" xfId="1734"/>
    <cellStyle name="표준 66 52" xfId="1735"/>
    <cellStyle name="표준 66 53" xfId="1736"/>
    <cellStyle name="표준 66 54" xfId="1737"/>
    <cellStyle name="표준 66 55" xfId="1738"/>
    <cellStyle name="표준 66 56" xfId="1739"/>
    <cellStyle name="표준 66 6" xfId="1740"/>
    <cellStyle name="표준 66 7" xfId="1741"/>
    <cellStyle name="표준 66 8" xfId="1742"/>
    <cellStyle name="표준 66 9" xfId="1743"/>
    <cellStyle name="표준 67 10" xfId="1744"/>
    <cellStyle name="표준 67 11" xfId="1745"/>
    <cellStyle name="표준 67 12" xfId="1746"/>
    <cellStyle name="표준 67 13" xfId="1747"/>
    <cellStyle name="표준 67 14" xfId="1748"/>
    <cellStyle name="표준 67 15" xfId="1749"/>
    <cellStyle name="표준 67 16" xfId="1750"/>
    <cellStyle name="표준 67 17" xfId="1751"/>
    <cellStyle name="표준 67 18" xfId="1752"/>
    <cellStyle name="표준 67 19" xfId="1753"/>
    <cellStyle name="표준 67 2" xfId="1754"/>
    <cellStyle name="표준 67 20" xfId="1755"/>
    <cellStyle name="표준 67 21" xfId="1756"/>
    <cellStyle name="표준 67 22" xfId="1757"/>
    <cellStyle name="표준 67 23" xfId="1758"/>
    <cellStyle name="표준 67 24" xfId="1759"/>
    <cellStyle name="표준 67 25" xfId="1760"/>
    <cellStyle name="표준 67 26" xfId="1761"/>
    <cellStyle name="표준 67 27" xfId="1762"/>
    <cellStyle name="표준 67 28" xfId="1763"/>
    <cellStyle name="표준 67 29" xfId="1764"/>
    <cellStyle name="표준 67 3" xfId="1765"/>
    <cellStyle name="표준 67 30" xfId="1766"/>
    <cellStyle name="표준 67 31" xfId="1767"/>
    <cellStyle name="표준 67 32" xfId="1768"/>
    <cellStyle name="표준 67 33" xfId="1769"/>
    <cellStyle name="표준 67 34" xfId="1770"/>
    <cellStyle name="표준 67 35" xfId="1771"/>
    <cellStyle name="표준 67 36" xfId="1772"/>
    <cellStyle name="표준 67 37" xfId="1773"/>
    <cellStyle name="표준 67 38" xfId="1774"/>
    <cellStyle name="표준 67 39" xfId="1775"/>
    <cellStyle name="표준 67 4" xfId="1776"/>
    <cellStyle name="표준 67 40" xfId="1777"/>
    <cellStyle name="표준 67 41" xfId="1778"/>
    <cellStyle name="표준 67 42" xfId="1779"/>
    <cellStyle name="표준 67 43" xfId="1780"/>
    <cellStyle name="표준 67 44" xfId="1781"/>
    <cellStyle name="표준 67 45" xfId="1782"/>
    <cellStyle name="표준 67 46" xfId="1783"/>
    <cellStyle name="표준 67 47" xfId="1784"/>
    <cellStyle name="표준 67 48" xfId="1785"/>
    <cellStyle name="표준 67 49" xfId="1786"/>
    <cellStyle name="표준 67 5" xfId="1787"/>
    <cellStyle name="표준 67 50" xfId="1788"/>
    <cellStyle name="표준 67 51" xfId="1789"/>
    <cellStyle name="표준 67 52" xfId="1790"/>
    <cellStyle name="표준 67 53" xfId="1791"/>
    <cellStyle name="표준 67 54" xfId="1792"/>
    <cellStyle name="표준 67 55" xfId="1793"/>
    <cellStyle name="표준 67 56" xfId="1794"/>
    <cellStyle name="표준 67 6" xfId="1795"/>
    <cellStyle name="표준 67 7" xfId="1796"/>
    <cellStyle name="표준 67 8" xfId="1797"/>
    <cellStyle name="표준 67 9" xfId="1798"/>
    <cellStyle name="표준 68 10" xfId="1799"/>
    <cellStyle name="표준 68 11" xfId="1800"/>
    <cellStyle name="표준 68 12" xfId="1801"/>
    <cellStyle name="표준 68 13" xfId="1802"/>
    <cellStyle name="표준 68 14" xfId="1803"/>
    <cellStyle name="표준 68 15" xfId="1804"/>
    <cellStyle name="표준 68 16" xfId="1805"/>
    <cellStyle name="표준 68 17" xfId="1806"/>
    <cellStyle name="표준 68 18" xfId="1807"/>
    <cellStyle name="표준 68 19" xfId="1808"/>
    <cellStyle name="표준 68 2" xfId="1809"/>
    <cellStyle name="표준 68 20" xfId="1810"/>
    <cellStyle name="표준 68 21" xfId="1811"/>
    <cellStyle name="표준 68 22" xfId="1812"/>
    <cellStyle name="표준 68 23" xfId="1813"/>
    <cellStyle name="표준 68 24" xfId="1814"/>
    <cellStyle name="표준 68 25" xfId="1815"/>
    <cellStyle name="표준 68 26" xfId="1816"/>
    <cellStyle name="표준 68 27" xfId="1817"/>
    <cellStyle name="표준 68 28" xfId="1818"/>
    <cellStyle name="표준 68 29" xfId="1819"/>
    <cellStyle name="표준 68 3" xfId="1820"/>
    <cellStyle name="표준 68 30" xfId="1821"/>
    <cellStyle name="표준 68 31" xfId="1822"/>
    <cellStyle name="표준 68 32" xfId="1823"/>
    <cellStyle name="표준 68 33" xfId="1824"/>
    <cellStyle name="표준 68 34" xfId="1825"/>
    <cellStyle name="표준 68 35" xfId="1826"/>
    <cellStyle name="표준 68 36" xfId="1827"/>
    <cellStyle name="표준 68 37" xfId="1828"/>
    <cellStyle name="표준 68 38" xfId="1829"/>
    <cellStyle name="표준 68 39" xfId="1830"/>
    <cellStyle name="표준 68 4" xfId="1831"/>
    <cellStyle name="표준 68 40" xfId="1832"/>
    <cellStyle name="표준 68 41" xfId="1833"/>
    <cellStyle name="표준 68 42" xfId="1834"/>
    <cellStyle name="표준 68 43" xfId="1835"/>
    <cellStyle name="표준 68 44" xfId="1836"/>
    <cellStyle name="표준 68 45" xfId="1837"/>
    <cellStyle name="표준 68 46" xfId="1838"/>
    <cellStyle name="표준 68 47" xfId="1839"/>
    <cellStyle name="표준 68 48" xfId="1840"/>
    <cellStyle name="표준 68 49" xfId="1841"/>
    <cellStyle name="표준 68 5" xfId="1842"/>
    <cellStyle name="표준 68 50" xfId="1843"/>
    <cellStyle name="표준 68 51" xfId="1844"/>
    <cellStyle name="표준 68 52" xfId="1845"/>
    <cellStyle name="표준 68 53" xfId="1846"/>
    <cellStyle name="표준 68 54" xfId="1847"/>
    <cellStyle name="표준 68 55" xfId="1848"/>
    <cellStyle name="표준 68 56" xfId="1849"/>
    <cellStyle name="표준 68 6" xfId="1850"/>
    <cellStyle name="표준 68 7" xfId="1851"/>
    <cellStyle name="표준 68 8" xfId="1852"/>
    <cellStyle name="표준 68 9" xfId="1853"/>
    <cellStyle name="표준 69 10" xfId="1854"/>
    <cellStyle name="표준 69 11" xfId="1855"/>
    <cellStyle name="표준 69 12" xfId="1856"/>
    <cellStyle name="표준 69 13" xfId="1857"/>
    <cellStyle name="표준 69 14" xfId="1858"/>
    <cellStyle name="표준 69 15" xfId="1859"/>
    <cellStyle name="표준 69 16" xfId="1860"/>
    <cellStyle name="표준 69 17" xfId="1861"/>
    <cellStyle name="표준 69 18" xfId="1862"/>
    <cellStyle name="표준 69 19" xfId="1863"/>
    <cellStyle name="표준 69 2" xfId="1864"/>
    <cellStyle name="표준 69 20" xfId="1865"/>
    <cellStyle name="표준 69 21" xfId="1866"/>
    <cellStyle name="표준 69 22" xfId="1867"/>
    <cellStyle name="표준 69 23" xfId="1868"/>
    <cellStyle name="표준 69 24" xfId="1869"/>
    <cellStyle name="표준 69 25" xfId="1870"/>
    <cellStyle name="표준 69 26" xfId="1871"/>
    <cellStyle name="표준 69 27" xfId="1872"/>
    <cellStyle name="표준 69 28" xfId="1873"/>
    <cellStyle name="표준 69 29" xfId="1874"/>
    <cellStyle name="표준 69 3" xfId="1875"/>
    <cellStyle name="표준 69 30" xfId="1876"/>
    <cellStyle name="표준 69 31" xfId="1877"/>
    <cellStyle name="표준 69 32" xfId="1878"/>
    <cellStyle name="표준 69 33" xfId="1879"/>
    <cellStyle name="표준 69 34" xfId="1880"/>
    <cellStyle name="표준 69 35" xfId="1881"/>
    <cellStyle name="표준 69 36" xfId="1882"/>
    <cellStyle name="표준 69 37" xfId="1883"/>
    <cellStyle name="표준 69 38" xfId="1884"/>
    <cellStyle name="표준 69 39" xfId="1885"/>
    <cellStyle name="표준 69 4" xfId="1886"/>
    <cellStyle name="표준 69 40" xfId="1887"/>
    <cellStyle name="표준 69 41" xfId="1888"/>
    <cellStyle name="표준 69 42" xfId="1889"/>
    <cellStyle name="표준 69 43" xfId="1890"/>
    <cellStyle name="표준 69 44" xfId="1891"/>
    <cellStyle name="표준 69 45" xfId="1892"/>
    <cellStyle name="표준 69 46" xfId="1893"/>
    <cellStyle name="표준 69 47" xfId="1894"/>
    <cellStyle name="표준 69 48" xfId="1895"/>
    <cellStyle name="표준 69 49" xfId="1896"/>
    <cellStyle name="표준 69 5" xfId="1897"/>
    <cellStyle name="표준 69 50" xfId="1898"/>
    <cellStyle name="표준 69 51" xfId="1899"/>
    <cellStyle name="표준 69 52" xfId="1900"/>
    <cellStyle name="표준 69 53" xfId="1901"/>
    <cellStyle name="표준 69 54" xfId="1902"/>
    <cellStyle name="표준 69 55" xfId="1903"/>
    <cellStyle name="표준 69 56" xfId="1904"/>
    <cellStyle name="표준 69 6" xfId="1905"/>
    <cellStyle name="표준 69 7" xfId="1906"/>
    <cellStyle name="표준 69 8" xfId="1907"/>
    <cellStyle name="표준 69 9" xfId="1908"/>
    <cellStyle name="표준 7" xfId="1909"/>
    <cellStyle name="표준 7 2" xfId="1910"/>
    <cellStyle name="표준 7 3" xfId="1911"/>
    <cellStyle name="표준 70 10" xfId="1912"/>
    <cellStyle name="표준 70 11" xfId="1913"/>
    <cellStyle name="표준 70 12" xfId="1914"/>
    <cellStyle name="표준 70 13" xfId="1915"/>
    <cellStyle name="표준 70 14" xfId="1916"/>
    <cellStyle name="표준 70 15" xfId="1917"/>
    <cellStyle name="표준 70 16" xfId="1918"/>
    <cellStyle name="표준 70 17" xfId="1919"/>
    <cellStyle name="표준 70 18" xfId="1920"/>
    <cellStyle name="표준 70 19" xfId="1921"/>
    <cellStyle name="표준 70 2" xfId="1922"/>
    <cellStyle name="표준 70 20" xfId="1923"/>
    <cellStyle name="표준 70 21" xfId="1924"/>
    <cellStyle name="표준 70 22" xfId="1925"/>
    <cellStyle name="표준 70 23" xfId="1926"/>
    <cellStyle name="표준 70 24" xfId="1927"/>
    <cellStyle name="표준 70 25" xfId="1928"/>
    <cellStyle name="표준 70 26" xfId="1929"/>
    <cellStyle name="표준 70 27" xfId="1930"/>
    <cellStyle name="표준 70 28" xfId="1931"/>
    <cellStyle name="표준 70 29" xfId="1932"/>
    <cellStyle name="표준 70 3" xfId="1933"/>
    <cellStyle name="표준 70 30" xfId="1934"/>
    <cellStyle name="표준 70 31" xfId="1935"/>
    <cellStyle name="표준 70 32" xfId="1936"/>
    <cellStyle name="표준 70 33" xfId="1937"/>
    <cellStyle name="표준 70 34" xfId="1938"/>
    <cellStyle name="표준 70 35" xfId="1939"/>
    <cellStyle name="표준 70 36" xfId="1940"/>
    <cellStyle name="표준 70 37" xfId="1941"/>
    <cellStyle name="표준 70 38" xfId="1942"/>
    <cellStyle name="표준 70 39" xfId="1943"/>
    <cellStyle name="표준 70 4" xfId="1944"/>
    <cellStyle name="표준 70 40" xfId="1945"/>
    <cellStyle name="표준 70 41" xfId="1946"/>
    <cellStyle name="표준 70 42" xfId="1947"/>
    <cellStyle name="표준 70 43" xfId="1948"/>
    <cellStyle name="표준 70 44" xfId="1949"/>
    <cellStyle name="표준 70 45" xfId="1950"/>
    <cellStyle name="표준 70 46" xfId="1951"/>
    <cellStyle name="표준 70 47" xfId="1952"/>
    <cellStyle name="표준 70 48" xfId="1953"/>
    <cellStyle name="표준 70 49" xfId="1954"/>
    <cellStyle name="표준 70 5" xfId="1955"/>
    <cellStyle name="표준 70 50" xfId="1956"/>
    <cellStyle name="표준 70 51" xfId="1957"/>
    <cellStyle name="표준 70 52" xfId="1958"/>
    <cellStyle name="표준 70 53" xfId="1959"/>
    <cellStyle name="표준 70 54" xfId="1960"/>
    <cellStyle name="표준 70 55" xfId="1961"/>
    <cellStyle name="표준 70 56" xfId="1962"/>
    <cellStyle name="표준 70 6" xfId="1963"/>
    <cellStyle name="표준 70 7" xfId="1964"/>
    <cellStyle name="표준 70 8" xfId="1965"/>
    <cellStyle name="표준 70 9" xfId="1966"/>
    <cellStyle name="표준 71 10" xfId="1967"/>
    <cellStyle name="표준 71 11" xfId="1968"/>
    <cellStyle name="표준 71 12" xfId="1969"/>
    <cellStyle name="표준 71 13" xfId="1970"/>
    <cellStyle name="표준 71 14" xfId="1971"/>
    <cellStyle name="표준 71 15" xfId="1972"/>
    <cellStyle name="표준 71 16" xfId="1973"/>
    <cellStyle name="표준 71 17" xfId="1974"/>
    <cellStyle name="표준 71 18" xfId="1975"/>
    <cellStyle name="표준 71 19" xfId="1976"/>
    <cellStyle name="표준 71 2" xfId="1977"/>
    <cellStyle name="표준 71 20" xfId="1978"/>
    <cellStyle name="표준 71 21" xfId="1979"/>
    <cellStyle name="표준 71 22" xfId="1980"/>
    <cellStyle name="표준 71 23" xfId="1981"/>
    <cellStyle name="표준 71 24" xfId="1982"/>
    <cellStyle name="표준 71 25" xfId="1983"/>
    <cellStyle name="표준 71 26" xfId="1984"/>
    <cellStyle name="표준 71 27" xfId="1985"/>
    <cellStyle name="표준 71 28" xfId="1986"/>
    <cellStyle name="표준 71 29" xfId="1987"/>
    <cellStyle name="표준 71 3" xfId="1988"/>
    <cellStyle name="표준 71 30" xfId="1989"/>
    <cellStyle name="표준 71 31" xfId="1990"/>
    <cellStyle name="표준 71 32" xfId="1991"/>
    <cellStyle name="표준 71 33" xfId="1992"/>
    <cellStyle name="표준 71 34" xfId="1993"/>
    <cellStyle name="표준 71 35" xfId="1994"/>
    <cellStyle name="표준 71 36" xfId="1995"/>
    <cellStyle name="표준 71 37" xfId="1996"/>
    <cellStyle name="표준 71 38" xfId="1997"/>
    <cellStyle name="표준 71 39" xfId="1998"/>
    <cellStyle name="표준 71 4" xfId="1999"/>
    <cellStyle name="표준 71 40" xfId="2000"/>
    <cellStyle name="표준 71 41" xfId="2001"/>
    <cellStyle name="표준 71 42" xfId="2002"/>
    <cellStyle name="표준 71 43" xfId="2003"/>
    <cellStyle name="표준 71 44" xfId="2004"/>
    <cellStyle name="표준 71 45" xfId="2005"/>
    <cellStyle name="표준 71 46" xfId="2006"/>
    <cellStyle name="표준 71 47" xfId="2007"/>
    <cellStyle name="표준 71 48" xfId="2008"/>
    <cellStyle name="표준 71 49" xfId="2009"/>
    <cellStyle name="표준 71 5" xfId="2010"/>
    <cellStyle name="표준 71 50" xfId="2011"/>
    <cellStyle name="표준 71 51" xfId="2012"/>
    <cellStyle name="표준 71 52" xfId="2013"/>
    <cellStyle name="표준 71 53" xfId="2014"/>
    <cellStyle name="표준 71 54" xfId="2015"/>
    <cellStyle name="표준 71 55" xfId="2016"/>
    <cellStyle name="표준 71 56" xfId="2017"/>
    <cellStyle name="표준 71 6" xfId="2018"/>
    <cellStyle name="표준 71 7" xfId="2019"/>
    <cellStyle name="표준 71 8" xfId="2020"/>
    <cellStyle name="표준 71 9" xfId="2021"/>
    <cellStyle name="표준 72 10" xfId="2022"/>
    <cellStyle name="표준 72 11" xfId="2023"/>
    <cellStyle name="표준 72 12" xfId="2024"/>
    <cellStyle name="표준 72 13" xfId="2025"/>
    <cellStyle name="표준 72 14" xfId="2026"/>
    <cellStyle name="표준 72 15" xfId="2027"/>
    <cellStyle name="표준 72 16" xfId="2028"/>
    <cellStyle name="표준 72 17" xfId="2029"/>
    <cellStyle name="표준 72 18" xfId="2030"/>
    <cellStyle name="표준 72 19" xfId="2031"/>
    <cellStyle name="표준 72 2" xfId="2032"/>
    <cellStyle name="표준 72 20" xfId="2033"/>
    <cellStyle name="표준 72 21" xfId="2034"/>
    <cellStyle name="표준 72 22" xfId="2035"/>
    <cellStyle name="표준 72 23" xfId="2036"/>
    <cellStyle name="표준 72 24" xfId="2037"/>
    <cellStyle name="표준 72 25" xfId="2038"/>
    <cellStyle name="표준 72 26" xfId="2039"/>
    <cellStyle name="표준 72 27" xfId="2040"/>
    <cellStyle name="표준 72 28" xfId="2041"/>
    <cellStyle name="표준 72 29" xfId="2042"/>
    <cellStyle name="표준 72 3" xfId="2043"/>
    <cellStyle name="표준 72 30" xfId="2044"/>
    <cellStyle name="표준 72 31" xfId="2045"/>
    <cellStyle name="표준 72 32" xfId="2046"/>
    <cellStyle name="표준 72 33" xfId="2047"/>
    <cellStyle name="표준 72 34" xfId="2048"/>
    <cellStyle name="표준 72 35" xfId="2049"/>
    <cellStyle name="표준 72 36" xfId="2050"/>
    <cellStyle name="표준 72 37" xfId="2051"/>
    <cellStyle name="표준 72 38" xfId="2052"/>
    <cellStyle name="표준 72 39" xfId="2053"/>
    <cellStyle name="표준 72 4" xfId="2054"/>
    <cellStyle name="표준 72 40" xfId="2055"/>
    <cellStyle name="표준 72 41" xfId="2056"/>
    <cellStyle name="표준 72 42" xfId="2057"/>
    <cellStyle name="표준 72 43" xfId="2058"/>
    <cellStyle name="표준 72 44" xfId="2059"/>
    <cellStyle name="표준 72 45" xfId="2060"/>
    <cellStyle name="표준 72 46" xfId="2061"/>
    <cellStyle name="표준 72 47" xfId="2062"/>
    <cellStyle name="표준 72 48" xfId="2063"/>
    <cellStyle name="표준 72 49" xfId="2064"/>
    <cellStyle name="표준 72 5" xfId="2065"/>
    <cellStyle name="표준 72 50" xfId="2066"/>
    <cellStyle name="표준 72 51" xfId="2067"/>
    <cellStyle name="표준 72 52" xfId="2068"/>
    <cellStyle name="표준 72 53" xfId="2069"/>
    <cellStyle name="표준 72 54" xfId="2070"/>
    <cellStyle name="표준 72 55" xfId="2071"/>
    <cellStyle name="표준 72 56" xfId="2072"/>
    <cellStyle name="표준 72 6" xfId="2073"/>
    <cellStyle name="표준 72 7" xfId="2074"/>
    <cellStyle name="표준 72 8" xfId="2075"/>
    <cellStyle name="표준 72 9" xfId="2076"/>
    <cellStyle name="표준 73 10" xfId="2077"/>
    <cellStyle name="표준 73 11" xfId="2078"/>
    <cellStyle name="표준 73 12" xfId="2079"/>
    <cellStyle name="표준 73 13" xfId="2080"/>
    <cellStyle name="표준 73 14" xfId="2081"/>
    <cellStyle name="표준 73 15" xfId="2082"/>
    <cellStyle name="표준 73 16" xfId="2083"/>
    <cellStyle name="표준 73 17" xfId="2084"/>
    <cellStyle name="표준 73 18" xfId="2085"/>
    <cellStyle name="표준 73 19" xfId="2086"/>
    <cellStyle name="표준 73 2" xfId="2087"/>
    <cellStyle name="표준 73 20" xfId="2088"/>
    <cellStyle name="표준 73 21" xfId="2089"/>
    <cellStyle name="표준 73 22" xfId="2090"/>
    <cellStyle name="표준 73 23" xfId="2091"/>
    <cellStyle name="표준 73 24" xfId="2092"/>
    <cellStyle name="표준 73 25" xfId="2093"/>
    <cellStyle name="표준 73 26" xfId="2094"/>
    <cellStyle name="표준 73 27" xfId="2095"/>
    <cellStyle name="표준 73 28" xfId="2096"/>
    <cellStyle name="표준 73 29" xfId="2097"/>
    <cellStyle name="표준 73 3" xfId="2098"/>
    <cellStyle name="표준 73 30" xfId="2099"/>
    <cellStyle name="표준 73 31" xfId="2100"/>
    <cellStyle name="표준 73 32" xfId="2101"/>
    <cellStyle name="표준 73 33" xfId="2102"/>
    <cellStyle name="표준 73 34" xfId="2103"/>
    <cellStyle name="표준 73 35" xfId="2104"/>
    <cellStyle name="표준 73 36" xfId="2105"/>
    <cellStyle name="표준 73 37" xfId="2106"/>
    <cellStyle name="표준 73 38" xfId="2107"/>
    <cellStyle name="표준 73 39" xfId="2108"/>
    <cellStyle name="표준 73 4" xfId="2109"/>
    <cellStyle name="표준 73 40" xfId="2110"/>
    <cellStyle name="표준 73 41" xfId="2111"/>
    <cellStyle name="표준 73 42" xfId="2112"/>
    <cellStyle name="표준 73 43" xfId="2113"/>
    <cellStyle name="표준 73 44" xfId="2114"/>
    <cellStyle name="표준 73 45" xfId="2115"/>
    <cellStyle name="표준 73 46" xfId="2116"/>
    <cellStyle name="표준 73 47" xfId="2117"/>
    <cellStyle name="표준 73 48" xfId="2118"/>
    <cellStyle name="표준 73 49" xfId="2119"/>
    <cellStyle name="표준 73 5" xfId="2120"/>
    <cellStyle name="표준 73 50" xfId="2121"/>
    <cellStyle name="표준 73 51" xfId="2122"/>
    <cellStyle name="표준 73 52" xfId="2123"/>
    <cellStyle name="표준 73 53" xfId="2124"/>
    <cellStyle name="표준 73 54" xfId="2125"/>
    <cellStyle name="표준 73 55" xfId="2126"/>
    <cellStyle name="표준 73 56" xfId="2127"/>
    <cellStyle name="표준 73 6" xfId="2128"/>
    <cellStyle name="표준 73 7" xfId="2129"/>
    <cellStyle name="표준 73 8" xfId="2130"/>
    <cellStyle name="표준 73 9" xfId="2131"/>
    <cellStyle name="표준 74 10" xfId="2132"/>
    <cellStyle name="표준 74 11" xfId="2133"/>
    <cellStyle name="표준 74 12" xfId="2134"/>
    <cellStyle name="표준 74 13" xfId="2135"/>
    <cellStyle name="표준 74 14" xfId="2136"/>
    <cellStyle name="표준 74 15" xfId="2137"/>
    <cellStyle name="표준 74 16" xfId="2138"/>
    <cellStyle name="표준 74 17" xfId="2139"/>
    <cellStyle name="표준 74 18" xfId="2140"/>
    <cellStyle name="표준 74 19" xfId="2141"/>
    <cellStyle name="표준 74 2" xfId="2142"/>
    <cellStyle name="표준 74 20" xfId="2143"/>
    <cellStyle name="표준 74 21" xfId="2144"/>
    <cellStyle name="표준 74 22" xfId="2145"/>
    <cellStyle name="표준 74 23" xfId="2146"/>
    <cellStyle name="표준 74 24" xfId="2147"/>
    <cellStyle name="표준 74 25" xfId="2148"/>
    <cellStyle name="표준 74 26" xfId="2149"/>
    <cellStyle name="표준 74 27" xfId="2150"/>
    <cellStyle name="표준 74 28" xfId="2151"/>
    <cellStyle name="표준 74 29" xfId="2152"/>
    <cellStyle name="표준 74 3" xfId="2153"/>
    <cellStyle name="표준 74 30" xfId="2154"/>
    <cellStyle name="표준 74 31" xfId="2155"/>
    <cellStyle name="표준 74 32" xfId="2156"/>
    <cellStyle name="표준 74 33" xfId="2157"/>
    <cellStyle name="표준 74 34" xfId="2158"/>
    <cellStyle name="표준 74 35" xfId="2159"/>
    <cellStyle name="표준 74 36" xfId="2160"/>
    <cellStyle name="표준 74 37" xfId="2161"/>
    <cellStyle name="표준 74 38" xfId="2162"/>
    <cellStyle name="표준 74 39" xfId="2163"/>
    <cellStyle name="표준 74 4" xfId="2164"/>
    <cellStyle name="표준 74 40" xfId="2165"/>
    <cellStyle name="표준 74 41" xfId="2166"/>
    <cellStyle name="표준 74 42" xfId="2167"/>
    <cellStyle name="표준 74 43" xfId="2168"/>
    <cellStyle name="표준 74 44" xfId="2169"/>
    <cellStyle name="표준 74 45" xfId="2170"/>
    <cellStyle name="표준 74 46" xfId="2171"/>
    <cellStyle name="표준 74 47" xfId="2172"/>
    <cellStyle name="표준 74 48" xfId="2173"/>
    <cellStyle name="표준 74 49" xfId="2174"/>
    <cellStyle name="표준 74 5" xfId="2175"/>
    <cellStyle name="표준 74 50" xfId="2176"/>
    <cellStyle name="표준 74 51" xfId="2177"/>
    <cellStyle name="표준 74 52" xfId="2178"/>
    <cellStyle name="표준 74 53" xfId="2179"/>
    <cellStyle name="표준 74 54" xfId="2180"/>
    <cellStyle name="표준 74 55" xfId="2181"/>
    <cellStyle name="표준 74 56" xfId="2182"/>
    <cellStyle name="표준 74 6" xfId="2183"/>
    <cellStyle name="표준 74 7" xfId="2184"/>
    <cellStyle name="표준 74 8" xfId="2185"/>
    <cellStyle name="표준 74 9" xfId="2186"/>
    <cellStyle name="표준 75 10" xfId="2187"/>
    <cellStyle name="표준 75 11" xfId="2188"/>
    <cellStyle name="표준 75 12" xfId="2189"/>
    <cellStyle name="표준 75 13" xfId="2190"/>
    <cellStyle name="표준 75 14" xfId="2191"/>
    <cellStyle name="표준 75 15" xfId="2192"/>
    <cellStyle name="표준 75 16" xfId="2193"/>
    <cellStyle name="표준 75 17" xfId="2194"/>
    <cellStyle name="표준 75 18" xfId="2195"/>
    <cellStyle name="표준 75 19" xfId="2196"/>
    <cellStyle name="표준 75 2" xfId="2197"/>
    <cellStyle name="표준 75 20" xfId="2198"/>
    <cellStyle name="표준 75 21" xfId="2199"/>
    <cellStyle name="표준 75 22" xfId="2200"/>
    <cellStyle name="표준 75 23" xfId="2201"/>
    <cellStyle name="표준 75 24" xfId="2202"/>
    <cellStyle name="표준 75 25" xfId="2203"/>
    <cellStyle name="표준 75 26" xfId="2204"/>
    <cellStyle name="표준 75 27" xfId="2205"/>
    <cellStyle name="표준 75 28" xfId="2206"/>
    <cellStyle name="표준 75 29" xfId="2207"/>
    <cellStyle name="표준 75 3" xfId="2208"/>
    <cellStyle name="표준 75 30" xfId="2209"/>
    <cellStyle name="표준 75 31" xfId="2210"/>
    <cellStyle name="표준 75 32" xfId="2211"/>
    <cellStyle name="표준 75 33" xfId="2212"/>
    <cellStyle name="표준 75 34" xfId="2213"/>
    <cellStyle name="표준 75 35" xfId="2214"/>
    <cellStyle name="표준 75 36" xfId="2215"/>
    <cellStyle name="표준 75 37" xfId="2216"/>
    <cellStyle name="표준 75 38" xfId="2217"/>
    <cellStyle name="표준 75 39" xfId="2218"/>
    <cellStyle name="표준 75 4" xfId="2219"/>
    <cellStyle name="표준 75 40" xfId="2220"/>
    <cellStyle name="표준 75 41" xfId="2221"/>
    <cellStyle name="표준 75 42" xfId="2222"/>
    <cellStyle name="표준 75 43" xfId="2223"/>
    <cellStyle name="표준 75 44" xfId="2224"/>
    <cellStyle name="표준 75 45" xfId="2225"/>
    <cellStyle name="표준 75 46" xfId="2226"/>
    <cellStyle name="표준 75 47" xfId="2227"/>
    <cellStyle name="표준 75 48" xfId="2228"/>
    <cellStyle name="표준 75 49" xfId="2229"/>
    <cellStyle name="표준 75 5" xfId="2230"/>
    <cellStyle name="표준 75 50" xfId="2231"/>
    <cellStyle name="표준 75 51" xfId="2232"/>
    <cellStyle name="표준 75 52" xfId="2233"/>
    <cellStyle name="표준 75 53" xfId="2234"/>
    <cellStyle name="표준 75 54" xfId="2235"/>
    <cellStyle name="표준 75 55" xfId="2236"/>
    <cellStyle name="표준 75 56" xfId="2237"/>
    <cellStyle name="표준 75 6" xfId="2238"/>
    <cellStyle name="표준 75 7" xfId="2239"/>
    <cellStyle name="표준 75 8" xfId="2240"/>
    <cellStyle name="표준 75 9" xfId="2241"/>
    <cellStyle name="표준 76 10" xfId="2242"/>
    <cellStyle name="표준 76 11" xfId="2243"/>
    <cellStyle name="표준 76 12" xfId="2244"/>
    <cellStyle name="표준 76 13" xfId="2245"/>
    <cellStyle name="표준 76 14" xfId="2246"/>
    <cellStyle name="표준 76 15" xfId="2247"/>
    <cellStyle name="표준 76 16" xfId="2248"/>
    <cellStyle name="표준 76 17" xfId="2249"/>
    <cellStyle name="표준 76 18" xfId="2250"/>
    <cellStyle name="표준 76 19" xfId="2251"/>
    <cellStyle name="표준 76 2" xfId="2252"/>
    <cellStyle name="표준 76 20" xfId="2253"/>
    <cellStyle name="표준 76 21" xfId="2254"/>
    <cellStyle name="표준 76 22" xfId="2255"/>
    <cellStyle name="표준 76 23" xfId="2256"/>
    <cellStyle name="표준 76 24" xfId="2257"/>
    <cellStyle name="표준 76 25" xfId="2258"/>
    <cellStyle name="표준 76 26" xfId="2259"/>
    <cellStyle name="표준 76 27" xfId="2260"/>
    <cellStyle name="표준 76 28" xfId="2261"/>
    <cellStyle name="표준 76 29" xfId="2262"/>
    <cellStyle name="표준 76 3" xfId="2263"/>
    <cellStyle name="표준 76 30" xfId="2264"/>
    <cellStyle name="표준 76 31" xfId="2265"/>
    <cellStyle name="표준 76 32" xfId="2266"/>
    <cellStyle name="표준 76 33" xfId="2267"/>
    <cellStyle name="표준 76 34" xfId="2268"/>
    <cellStyle name="표준 76 35" xfId="2269"/>
    <cellStyle name="표준 76 36" xfId="2270"/>
    <cellStyle name="표준 76 37" xfId="2271"/>
    <cellStyle name="표준 76 38" xfId="2272"/>
    <cellStyle name="표준 76 39" xfId="2273"/>
    <cellStyle name="표준 76 4" xfId="2274"/>
    <cellStyle name="표준 76 40" xfId="2275"/>
    <cellStyle name="표준 76 41" xfId="2276"/>
    <cellStyle name="표준 76 42" xfId="2277"/>
    <cellStyle name="표준 76 43" xfId="2278"/>
    <cellStyle name="표준 76 44" xfId="2279"/>
    <cellStyle name="표준 76 45" xfId="2280"/>
    <cellStyle name="표준 76 46" xfId="2281"/>
    <cellStyle name="표준 76 47" xfId="2282"/>
    <cellStyle name="표준 76 48" xfId="2283"/>
    <cellStyle name="표준 76 49" xfId="2284"/>
    <cellStyle name="표준 76 5" xfId="2285"/>
    <cellStyle name="표준 76 50" xfId="2286"/>
    <cellStyle name="표준 76 51" xfId="2287"/>
    <cellStyle name="표준 76 52" xfId="2288"/>
    <cellStyle name="표준 76 53" xfId="2289"/>
    <cellStyle name="표준 76 54" xfId="2290"/>
    <cellStyle name="표준 76 55" xfId="2291"/>
    <cellStyle name="표준 76 56" xfId="2292"/>
    <cellStyle name="표준 76 6" xfId="2293"/>
    <cellStyle name="표준 76 7" xfId="2294"/>
    <cellStyle name="표준 76 8" xfId="2295"/>
    <cellStyle name="표준 76 9" xfId="2296"/>
    <cellStyle name="표준 77 10" xfId="2297"/>
    <cellStyle name="표준 77 11" xfId="2298"/>
    <cellStyle name="표준 77 12" xfId="2299"/>
    <cellStyle name="표준 77 13" xfId="2300"/>
    <cellStyle name="표준 77 14" xfId="2301"/>
    <cellStyle name="표준 77 15" xfId="2302"/>
    <cellStyle name="표준 77 16" xfId="2303"/>
    <cellStyle name="표준 77 17" xfId="2304"/>
    <cellStyle name="표준 77 18" xfId="2305"/>
    <cellStyle name="표준 77 19" xfId="2306"/>
    <cellStyle name="표준 77 2" xfId="2307"/>
    <cellStyle name="표준 77 20" xfId="2308"/>
    <cellStyle name="표준 77 21" xfId="2309"/>
    <cellStyle name="표준 77 22" xfId="2310"/>
    <cellStyle name="표준 77 23" xfId="2311"/>
    <cellStyle name="표준 77 24" xfId="2312"/>
    <cellStyle name="표준 77 25" xfId="2313"/>
    <cellStyle name="표준 77 3" xfId="2314"/>
    <cellStyle name="표준 77 4" xfId="2315"/>
    <cellStyle name="표준 77 5" xfId="2316"/>
    <cellStyle name="표준 77 6" xfId="2317"/>
    <cellStyle name="표준 77 7" xfId="2318"/>
    <cellStyle name="표준 77 8" xfId="2319"/>
    <cellStyle name="표준 77 9" xfId="2320"/>
    <cellStyle name="표준 78 10" xfId="2321"/>
    <cellStyle name="표준 78 11" xfId="2322"/>
    <cellStyle name="표준 78 12" xfId="2323"/>
    <cellStyle name="표준 78 13" xfId="2324"/>
    <cellStyle name="표준 78 14" xfId="2325"/>
    <cellStyle name="표준 78 15" xfId="2326"/>
    <cellStyle name="표준 78 16" xfId="2327"/>
    <cellStyle name="표준 78 17" xfId="2328"/>
    <cellStyle name="표준 78 18" xfId="2329"/>
    <cellStyle name="표준 78 19" xfId="2330"/>
    <cellStyle name="표준 78 2" xfId="2331"/>
    <cellStyle name="표준 78 20" xfId="2332"/>
    <cellStyle name="표준 78 21" xfId="2333"/>
    <cellStyle name="표준 78 22" xfId="2334"/>
    <cellStyle name="표준 78 23" xfId="2335"/>
    <cellStyle name="표준 78 24" xfId="2336"/>
    <cellStyle name="표준 78 25" xfId="2337"/>
    <cellStyle name="표준 78 26" xfId="2338"/>
    <cellStyle name="표준 78 27" xfId="2339"/>
    <cellStyle name="표준 78 28" xfId="2340"/>
    <cellStyle name="표준 78 29" xfId="2341"/>
    <cellStyle name="표준 78 3" xfId="2342"/>
    <cellStyle name="표준 78 30" xfId="2343"/>
    <cellStyle name="표준 78 31" xfId="2344"/>
    <cellStyle name="표준 78 32" xfId="2345"/>
    <cellStyle name="표준 78 33" xfId="2346"/>
    <cellStyle name="표준 78 34" xfId="2347"/>
    <cellStyle name="표준 78 35" xfId="2348"/>
    <cellStyle name="표준 78 36" xfId="2349"/>
    <cellStyle name="표준 78 37" xfId="2350"/>
    <cellStyle name="표준 78 38" xfId="2351"/>
    <cellStyle name="표준 78 39" xfId="2352"/>
    <cellStyle name="표준 78 4" xfId="2353"/>
    <cellStyle name="표준 78 40" xfId="2354"/>
    <cellStyle name="표준 78 41" xfId="2355"/>
    <cellStyle name="표준 78 42" xfId="2356"/>
    <cellStyle name="표준 78 43" xfId="2357"/>
    <cellStyle name="표준 78 44" xfId="2358"/>
    <cellStyle name="표준 78 45" xfId="2359"/>
    <cellStyle name="표준 78 5" xfId="2360"/>
    <cellStyle name="표준 78 6" xfId="2361"/>
    <cellStyle name="표준 78 7" xfId="2362"/>
    <cellStyle name="표준 78 8" xfId="2363"/>
    <cellStyle name="표준 78 9" xfId="2364"/>
    <cellStyle name="표준 79 10" xfId="2365"/>
    <cellStyle name="표준 79 11" xfId="2366"/>
    <cellStyle name="표준 79 12" xfId="2367"/>
    <cellStyle name="표준 79 13" xfId="2368"/>
    <cellStyle name="표준 79 14" xfId="2369"/>
    <cellStyle name="표준 79 15" xfId="2370"/>
    <cellStyle name="표준 79 16" xfId="2371"/>
    <cellStyle name="표준 79 17" xfId="2372"/>
    <cellStyle name="표준 79 18" xfId="2373"/>
    <cellStyle name="표준 79 19" xfId="2374"/>
    <cellStyle name="표준 79 2" xfId="2375"/>
    <cellStyle name="표준 79 20" xfId="2376"/>
    <cellStyle name="표준 79 21" xfId="2377"/>
    <cellStyle name="표준 79 22" xfId="2378"/>
    <cellStyle name="표준 79 23" xfId="2379"/>
    <cellStyle name="표준 79 24" xfId="2380"/>
    <cellStyle name="표준 79 25" xfId="2381"/>
    <cellStyle name="표준 79 26" xfId="2382"/>
    <cellStyle name="표준 79 27" xfId="2383"/>
    <cellStyle name="표준 79 28" xfId="2384"/>
    <cellStyle name="표준 79 29" xfId="2385"/>
    <cellStyle name="표준 79 3" xfId="2386"/>
    <cellStyle name="표준 79 30" xfId="2387"/>
    <cellStyle name="표준 79 31" xfId="2388"/>
    <cellStyle name="표준 79 32" xfId="2389"/>
    <cellStyle name="표준 79 33" xfId="2390"/>
    <cellStyle name="표준 79 34" xfId="2391"/>
    <cellStyle name="표준 79 35" xfId="2392"/>
    <cellStyle name="표준 79 36" xfId="2393"/>
    <cellStyle name="표준 79 37" xfId="2394"/>
    <cellStyle name="표준 79 38" xfId="2395"/>
    <cellStyle name="표준 79 39" xfId="2396"/>
    <cellStyle name="표준 79 4" xfId="2397"/>
    <cellStyle name="표준 79 40" xfId="2398"/>
    <cellStyle name="표준 79 41" xfId="2399"/>
    <cellStyle name="표준 79 42" xfId="2400"/>
    <cellStyle name="표준 79 43" xfId="2401"/>
    <cellStyle name="표준 79 44" xfId="2402"/>
    <cellStyle name="표준 79 45" xfId="2403"/>
    <cellStyle name="표준 79 5" xfId="2404"/>
    <cellStyle name="표준 79 6" xfId="2405"/>
    <cellStyle name="표준 79 7" xfId="2406"/>
    <cellStyle name="표준 79 8" xfId="2407"/>
    <cellStyle name="표준 79 9" xfId="2408"/>
    <cellStyle name="표준 8" xfId="2409"/>
    <cellStyle name="표준 8 2" xfId="2410"/>
    <cellStyle name="표준 80 10" xfId="2411"/>
    <cellStyle name="표준 80 11" xfId="2412"/>
    <cellStyle name="표준 80 12" xfId="2413"/>
    <cellStyle name="표준 80 13" xfId="2414"/>
    <cellStyle name="표준 80 14" xfId="2415"/>
    <cellStyle name="표준 80 15" xfId="2416"/>
    <cellStyle name="표준 80 16" xfId="2417"/>
    <cellStyle name="표준 80 17" xfId="2418"/>
    <cellStyle name="표준 80 18" xfId="2419"/>
    <cellStyle name="표준 80 19" xfId="2420"/>
    <cellStyle name="표준 80 2" xfId="2421"/>
    <cellStyle name="표준 80 20" xfId="2422"/>
    <cellStyle name="표준 80 21" xfId="2423"/>
    <cellStyle name="표준 80 22" xfId="2424"/>
    <cellStyle name="표준 80 23" xfId="2425"/>
    <cellStyle name="표준 80 24" xfId="2426"/>
    <cellStyle name="표준 80 25" xfId="2427"/>
    <cellStyle name="표준 80 26" xfId="2428"/>
    <cellStyle name="표준 80 27" xfId="2429"/>
    <cellStyle name="표준 80 28" xfId="2430"/>
    <cellStyle name="표준 80 29" xfId="2431"/>
    <cellStyle name="표준 80 3" xfId="2432"/>
    <cellStyle name="표준 80 30" xfId="2433"/>
    <cellStyle name="표준 80 31" xfId="2434"/>
    <cellStyle name="표준 80 32" xfId="2435"/>
    <cellStyle name="표준 80 33" xfId="2436"/>
    <cellStyle name="표준 80 34" xfId="2437"/>
    <cellStyle name="표준 80 35" xfId="2438"/>
    <cellStyle name="표준 80 36" xfId="2439"/>
    <cellStyle name="표준 80 37" xfId="2440"/>
    <cellStyle name="표준 80 38" xfId="2441"/>
    <cellStyle name="표준 80 39" xfId="2442"/>
    <cellStyle name="표준 80 4" xfId="2443"/>
    <cellStyle name="표준 80 40" xfId="2444"/>
    <cellStyle name="표준 80 41" xfId="2445"/>
    <cellStyle name="표준 80 42" xfId="2446"/>
    <cellStyle name="표준 80 43" xfId="2447"/>
    <cellStyle name="표준 80 44" xfId="2448"/>
    <cellStyle name="표준 80 45" xfId="2449"/>
    <cellStyle name="표준 80 5" xfId="2450"/>
    <cellStyle name="표준 80 6" xfId="2451"/>
    <cellStyle name="표준 80 7" xfId="2452"/>
    <cellStyle name="표준 80 8" xfId="2453"/>
    <cellStyle name="표준 80 9" xfId="2454"/>
    <cellStyle name="표준 81 10" xfId="2455"/>
    <cellStyle name="표준 81 11" xfId="2456"/>
    <cellStyle name="표준 81 12" xfId="2457"/>
    <cellStyle name="표준 81 13" xfId="2458"/>
    <cellStyle name="표준 81 14" xfId="2459"/>
    <cellStyle name="표준 81 15" xfId="2460"/>
    <cellStyle name="표준 81 16" xfId="2461"/>
    <cellStyle name="표준 81 17" xfId="2462"/>
    <cellStyle name="표준 81 18" xfId="2463"/>
    <cellStyle name="표준 81 19" xfId="2464"/>
    <cellStyle name="표준 81 2" xfId="2465"/>
    <cellStyle name="표준 81 20" xfId="2466"/>
    <cellStyle name="표준 81 21" xfId="2467"/>
    <cellStyle name="표준 81 22" xfId="2468"/>
    <cellStyle name="표준 81 23" xfId="2469"/>
    <cellStyle name="표준 81 24" xfId="2470"/>
    <cellStyle name="표준 81 25" xfId="2471"/>
    <cellStyle name="표준 81 26" xfId="2472"/>
    <cellStyle name="표준 81 27" xfId="2473"/>
    <cellStyle name="표준 81 28" xfId="2474"/>
    <cellStyle name="표준 81 29" xfId="2475"/>
    <cellStyle name="표준 81 3" xfId="2476"/>
    <cellStyle name="표준 81 30" xfId="2477"/>
    <cellStyle name="표준 81 31" xfId="2478"/>
    <cellStyle name="표준 81 32" xfId="2479"/>
    <cellStyle name="표준 81 33" xfId="2480"/>
    <cellStyle name="표준 81 34" xfId="2481"/>
    <cellStyle name="표준 81 35" xfId="2482"/>
    <cellStyle name="표준 81 36" xfId="2483"/>
    <cellStyle name="표준 81 37" xfId="2484"/>
    <cellStyle name="표준 81 38" xfId="2485"/>
    <cellStyle name="표준 81 39" xfId="2486"/>
    <cellStyle name="표준 81 4" xfId="2487"/>
    <cellStyle name="표준 81 40" xfId="2488"/>
    <cellStyle name="표준 81 41" xfId="2489"/>
    <cellStyle name="표준 81 42" xfId="2490"/>
    <cellStyle name="표준 81 43" xfId="2491"/>
    <cellStyle name="표준 81 44" xfId="2492"/>
    <cellStyle name="표준 81 45" xfId="2493"/>
    <cellStyle name="표준 81 5" xfId="2494"/>
    <cellStyle name="표준 81 6" xfId="2495"/>
    <cellStyle name="표준 81 7" xfId="2496"/>
    <cellStyle name="표준 81 8" xfId="2497"/>
    <cellStyle name="표준 81 9" xfId="2498"/>
    <cellStyle name="표준 82" xfId="2499"/>
    <cellStyle name="표준 83 10" xfId="2500"/>
    <cellStyle name="표준 83 11" xfId="2501"/>
    <cellStyle name="표준 83 12" xfId="2502"/>
    <cellStyle name="표준 83 13" xfId="2503"/>
    <cellStyle name="표준 83 14" xfId="2504"/>
    <cellStyle name="표준 83 15" xfId="2505"/>
    <cellStyle name="표준 83 16" xfId="2506"/>
    <cellStyle name="표준 83 17" xfId="2507"/>
    <cellStyle name="표준 83 18" xfId="2508"/>
    <cellStyle name="표준 83 19" xfId="2509"/>
    <cellStyle name="표준 83 2" xfId="2510"/>
    <cellStyle name="표준 83 20" xfId="2511"/>
    <cellStyle name="표준 83 21" xfId="2512"/>
    <cellStyle name="표준 83 22" xfId="2513"/>
    <cellStyle name="표준 83 23" xfId="2514"/>
    <cellStyle name="표준 83 24" xfId="2515"/>
    <cellStyle name="표준 83 25" xfId="2516"/>
    <cellStyle name="표준 83 26" xfId="2517"/>
    <cellStyle name="표준 83 27" xfId="2518"/>
    <cellStyle name="표준 83 28" xfId="2519"/>
    <cellStyle name="표준 83 29" xfId="2520"/>
    <cellStyle name="표준 83 3" xfId="2521"/>
    <cellStyle name="표준 83 30" xfId="2522"/>
    <cellStyle name="표준 83 31" xfId="2523"/>
    <cellStyle name="표준 83 32" xfId="2524"/>
    <cellStyle name="표준 83 33" xfId="2525"/>
    <cellStyle name="표준 83 34" xfId="2526"/>
    <cellStyle name="표준 83 35" xfId="2527"/>
    <cellStyle name="표준 83 36" xfId="2528"/>
    <cellStyle name="표준 83 37" xfId="2529"/>
    <cellStyle name="표준 83 38" xfId="2530"/>
    <cellStyle name="표준 83 39" xfId="2531"/>
    <cellStyle name="표준 83 4" xfId="2532"/>
    <cellStyle name="표준 83 40" xfId="2533"/>
    <cellStyle name="표준 83 41" xfId="2534"/>
    <cellStyle name="표준 83 42" xfId="2535"/>
    <cellStyle name="표준 83 43" xfId="2536"/>
    <cellStyle name="표준 83 44" xfId="2537"/>
    <cellStyle name="표준 83 45" xfId="2538"/>
    <cellStyle name="표준 83 5" xfId="2539"/>
    <cellStyle name="표준 83 6" xfId="2540"/>
    <cellStyle name="표준 83 7" xfId="2541"/>
    <cellStyle name="표준 83 8" xfId="2542"/>
    <cellStyle name="표준 83 9" xfId="2543"/>
    <cellStyle name="표준 84 10" xfId="2544"/>
    <cellStyle name="표준 84 11" xfId="2545"/>
    <cellStyle name="표준 84 12" xfId="2546"/>
    <cellStyle name="표준 84 13" xfId="2547"/>
    <cellStyle name="표준 84 14" xfId="2548"/>
    <cellStyle name="표준 84 15" xfId="2549"/>
    <cellStyle name="표준 84 16" xfId="2550"/>
    <cellStyle name="표준 84 17" xfId="2551"/>
    <cellStyle name="표준 84 18" xfId="2552"/>
    <cellStyle name="표준 84 19" xfId="2553"/>
    <cellStyle name="표준 84 2" xfId="2554"/>
    <cellStyle name="표준 84 20" xfId="2555"/>
    <cellStyle name="표준 84 21" xfId="2556"/>
    <cellStyle name="표준 84 22" xfId="2557"/>
    <cellStyle name="표준 84 23" xfId="2558"/>
    <cellStyle name="표준 84 24" xfId="2559"/>
    <cellStyle name="표준 84 25" xfId="2560"/>
    <cellStyle name="표준 84 26" xfId="2561"/>
    <cellStyle name="표준 84 27" xfId="2562"/>
    <cellStyle name="표준 84 28" xfId="2563"/>
    <cellStyle name="표준 84 29" xfId="2564"/>
    <cellStyle name="표준 84 3" xfId="2565"/>
    <cellStyle name="표준 84 30" xfId="2566"/>
    <cellStyle name="표준 84 31" xfId="2567"/>
    <cellStyle name="표준 84 32" xfId="2568"/>
    <cellStyle name="표준 84 33" xfId="2569"/>
    <cellStyle name="표준 84 34" xfId="2570"/>
    <cellStyle name="표준 84 35" xfId="2571"/>
    <cellStyle name="표준 84 36" xfId="2572"/>
    <cellStyle name="표준 84 37" xfId="2573"/>
    <cellStyle name="표준 84 38" xfId="2574"/>
    <cellStyle name="표준 84 39" xfId="2575"/>
    <cellStyle name="표준 84 4" xfId="2576"/>
    <cellStyle name="표준 84 40" xfId="2577"/>
    <cellStyle name="표준 84 41" xfId="2578"/>
    <cellStyle name="표준 84 42" xfId="2579"/>
    <cellStyle name="표준 84 43" xfId="2580"/>
    <cellStyle name="표준 84 44" xfId="2581"/>
    <cellStyle name="표준 84 45" xfId="2582"/>
    <cellStyle name="표준 84 5" xfId="2583"/>
    <cellStyle name="표준 84 6" xfId="2584"/>
    <cellStyle name="표준 84 7" xfId="2585"/>
    <cellStyle name="표준 84 8" xfId="2586"/>
    <cellStyle name="표준 84 9" xfId="2587"/>
    <cellStyle name="표준 85 10" xfId="2588"/>
    <cellStyle name="표준 85 11" xfId="2589"/>
    <cellStyle name="표준 85 12" xfId="2590"/>
    <cellStyle name="표준 85 13" xfId="2591"/>
    <cellStyle name="표준 85 14" xfId="2592"/>
    <cellStyle name="표준 85 15" xfId="2593"/>
    <cellStyle name="표준 85 16" xfId="2594"/>
    <cellStyle name="표준 85 17" xfId="2595"/>
    <cellStyle name="표준 85 18" xfId="2596"/>
    <cellStyle name="표준 85 19" xfId="2597"/>
    <cellStyle name="표준 85 2" xfId="2598"/>
    <cellStyle name="표준 85 20" xfId="2599"/>
    <cellStyle name="표준 85 21" xfId="2600"/>
    <cellStyle name="표준 85 22" xfId="2601"/>
    <cellStyle name="표준 85 23" xfId="2602"/>
    <cellStyle name="표준 85 24" xfId="2603"/>
    <cellStyle name="표준 85 25" xfId="2604"/>
    <cellStyle name="표준 85 26" xfId="2605"/>
    <cellStyle name="표준 85 27" xfId="2606"/>
    <cellStyle name="표준 85 28" xfId="2607"/>
    <cellStyle name="표준 85 29" xfId="2608"/>
    <cellStyle name="표준 85 3" xfId="2609"/>
    <cellStyle name="표준 85 30" xfId="2610"/>
    <cellStyle name="표준 85 31" xfId="2611"/>
    <cellStyle name="표준 85 32" xfId="2612"/>
    <cellStyle name="표준 85 33" xfId="2613"/>
    <cellStyle name="표준 85 34" xfId="2614"/>
    <cellStyle name="표준 85 35" xfId="2615"/>
    <cellStyle name="표준 85 36" xfId="2616"/>
    <cellStyle name="표준 85 37" xfId="2617"/>
    <cellStyle name="표준 85 38" xfId="2618"/>
    <cellStyle name="표준 85 39" xfId="2619"/>
    <cellStyle name="표준 85 4" xfId="2620"/>
    <cellStyle name="표준 85 40" xfId="2621"/>
    <cellStyle name="표준 85 41" xfId="2622"/>
    <cellStyle name="표준 85 42" xfId="2623"/>
    <cellStyle name="표준 85 43" xfId="2624"/>
    <cellStyle name="표준 85 44" xfId="2625"/>
    <cellStyle name="표준 85 45" xfId="2626"/>
    <cellStyle name="표준 85 5" xfId="2627"/>
    <cellStyle name="표준 85 6" xfId="2628"/>
    <cellStyle name="표준 85 7" xfId="2629"/>
    <cellStyle name="표준 85 8" xfId="2630"/>
    <cellStyle name="표준 85 9" xfId="2631"/>
    <cellStyle name="표준 86 10" xfId="2632"/>
    <cellStyle name="표준 86 11" xfId="2633"/>
    <cellStyle name="표준 86 12" xfId="2634"/>
    <cellStyle name="표준 86 13" xfId="2635"/>
    <cellStyle name="표준 86 14" xfId="2636"/>
    <cellStyle name="표준 86 15" xfId="2637"/>
    <cellStyle name="표준 86 16" xfId="2638"/>
    <cellStyle name="표준 86 17" xfId="2639"/>
    <cellStyle name="표준 86 18" xfId="2640"/>
    <cellStyle name="표준 86 19" xfId="2641"/>
    <cellStyle name="표준 86 2" xfId="2642"/>
    <cellStyle name="표준 86 20" xfId="2643"/>
    <cellStyle name="표준 86 21" xfId="2644"/>
    <cellStyle name="표준 86 22" xfId="2645"/>
    <cellStyle name="표준 86 23" xfId="2646"/>
    <cellStyle name="표준 86 24" xfId="2647"/>
    <cellStyle name="표준 86 25" xfId="2648"/>
    <cellStyle name="표준 86 26" xfId="2649"/>
    <cellStyle name="표준 86 27" xfId="2650"/>
    <cellStyle name="표준 86 28" xfId="2651"/>
    <cellStyle name="표준 86 29" xfId="2652"/>
    <cellStyle name="표준 86 3" xfId="2653"/>
    <cellStyle name="표준 86 30" xfId="2654"/>
    <cellStyle name="표준 86 31" xfId="2655"/>
    <cellStyle name="표준 86 32" xfId="2656"/>
    <cellStyle name="표준 86 33" xfId="2657"/>
    <cellStyle name="표준 86 34" xfId="2658"/>
    <cellStyle name="표준 86 35" xfId="2659"/>
    <cellStyle name="표준 86 36" xfId="2660"/>
    <cellStyle name="표준 86 37" xfId="2661"/>
    <cellStyle name="표준 86 38" xfId="2662"/>
    <cellStyle name="표준 86 39" xfId="2663"/>
    <cellStyle name="표준 86 4" xfId="2664"/>
    <cellStyle name="표준 86 40" xfId="2665"/>
    <cellStyle name="표준 86 41" xfId="2666"/>
    <cellStyle name="표준 86 42" xfId="2667"/>
    <cellStyle name="표준 86 43" xfId="2668"/>
    <cellStyle name="표준 86 44" xfId="2669"/>
    <cellStyle name="표준 86 45" xfId="2670"/>
    <cellStyle name="표준 86 5" xfId="2671"/>
    <cellStyle name="표준 86 6" xfId="2672"/>
    <cellStyle name="표준 86 7" xfId="2673"/>
    <cellStyle name="표준 86 8" xfId="2674"/>
    <cellStyle name="표준 86 9" xfId="2675"/>
    <cellStyle name="표준 87 10" xfId="2676"/>
    <cellStyle name="표준 87 11" xfId="2677"/>
    <cellStyle name="표준 87 12" xfId="2678"/>
    <cellStyle name="표준 87 13" xfId="2679"/>
    <cellStyle name="표준 87 14" xfId="2680"/>
    <cellStyle name="표준 87 15" xfId="2681"/>
    <cellStyle name="표준 87 16" xfId="2682"/>
    <cellStyle name="표준 87 17" xfId="2683"/>
    <cellStyle name="표준 87 18" xfId="2684"/>
    <cellStyle name="표준 87 19" xfId="2685"/>
    <cellStyle name="표준 87 2" xfId="2686"/>
    <cellStyle name="표준 87 20" xfId="2687"/>
    <cellStyle name="표준 87 21" xfId="2688"/>
    <cellStyle name="표준 87 22" xfId="2689"/>
    <cellStyle name="표준 87 23" xfId="2690"/>
    <cellStyle name="표준 87 24" xfId="2691"/>
    <cellStyle name="표준 87 25" xfId="2692"/>
    <cellStyle name="표준 87 26" xfId="2693"/>
    <cellStyle name="표준 87 27" xfId="2694"/>
    <cellStyle name="표준 87 28" xfId="2695"/>
    <cellStyle name="표준 87 29" xfId="2696"/>
    <cellStyle name="표준 87 3" xfId="2697"/>
    <cellStyle name="표준 87 30" xfId="2698"/>
    <cellStyle name="표준 87 31" xfId="2699"/>
    <cellStyle name="표준 87 32" xfId="2700"/>
    <cellStyle name="표준 87 33" xfId="2701"/>
    <cellStyle name="표준 87 34" xfId="2702"/>
    <cellStyle name="표준 87 35" xfId="2703"/>
    <cellStyle name="표준 87 36" xfId="2704"/>
    <cellStyle name="표준 87 37" xfId="2705"/>
    <cellStyle name="표준 87 38" xfId="2706"/>
    <cellStyle name="표준 87 39" xfId="2707"/>
    <cellStyle name="표준 87 4" xfId="2708"/>
    <cellStyle name="표준 87 40" xfId="2709"/>
    <cellStyle name="표준 87 41" xfId="2710"/>
    <cellStyle name="표준 87 42" xfId="2711"/>
    <cellStyle name="표준 87 43" xfId="2712"/>
    <cellStyle name="표준 87 44" xfId="2713"/>
    <cellStyle name="표준 87 45" xfId="2714"/>
    <cellStyle name="표준 87 5" xfId="2715"/>
    <cellStyle name="표준 87 6" xfId="2716"/>
    <cellStyle name="표준 87 7" xfId="2717"/>
    <cellStyle name="표준 87 8" xfId="2718"/>
    <cellStyle name="표준 87 9" xfId="2719"/>
    <cellStyle name="표준 89 10" xfId="2720"/>
    <cellStyle name="표준 89 11" xfId="2721"/>
    <cellStyle name="표준 89 12" xfId="2722"/>
    <cellStyle name="표준 89 13" xfId="2723"/>
    <cellStyle name="표준 89 14" xfId="2724"/>
    <cellStyle name="표준 89 15" xfId="2725"/>
    <cellStyle name="표준 89 16" xfId="2726"/>
    <cellStyle name="표준 89 17" xfId="2727"/>
    <cellStyle name="표준 89 18" xfId="2728"/>
    <cellStyle name="표준 89 19" xfId="2729"/>
    <cellStyle name="표준 89 2" xfId="2730"/>
    <cellStyle name="표준 89 20" xfId="2731"/>
    <cellStyle name="표준 89 21" xfId="2732"/>
    <cellStyle name="표준 89 22" xfId="2733"/>
    <cellStyle name="표준 89 23" xfId="2734"/>
    <cellStyle name="표준 89 24" xfId="2735"/>
    <cellStyle name="표준 89 25" xfId="2736"/>
    <cellStyle name="표준 89 26" xfId="2737"/>
    <cellStyle name="표준 89 27" xfId="2738"/>
    <cellStyle name="표준 89 28" xfId="2739"/>
    <cellStyle name="표준 89 29" xfId="2740"/>
    <cellStyle name="표준 89 3" xfId="2741"/>
    <cellStyle name="표준 89 30" xfId="2742"/>
    <cellStyle name="표준 89 31" xfId="2743"/>
    <cellStyle name="표준 89 32" xfId="2744"/>
    <cellStyle name="표준 89 33" xfId="2745"/>
    <cellStyle name="표준 89 34" xfId="2746"/>
    <cellStyle name="표준 89 35" xfId="2747"/>
    <cellStyle name="표준 89 36" xfId="2748"/>
    <cellStyle name="표준 89 37" xfId="2749"/>
    <cellStyle name="표준 89 38" xfId="2750"/>
    <cellStyle name="표준 89 39" xfId="2751"/>
    <cellStyle name="표준 89 4" xfId="2752"/>
    <cellStyle name="표준 89 40" xfId="2753"/>
    <cellStyle name="표준 89 41" xfId="2754"/>
    <cellStyle name="표준 89 42" xfId="2755"/>
    <cellStyle name="표준 89 43" xfId="2756"/>
    <cellStyle name="표준 89 44" xfId="2757"/>
    <cellStyle name="표준 89 45" xfId="2758"/>
    <cellStyle name="표준 89 5" xfId="2759"/>
    <cellStyle name="표준 89 6" xfId="2760"/>
    <cellStyle name="표준 89 7" xfId="2761"/>
    <cellStyle name="표준 89 8" xfId="2762"/>
    <cellStyle name="표준 89 9" xfId="2763"/>
    <cellStyle name="표준 9" xfId="2764"/>
    <cellStyle name="표준 9 2" xfId="2765"/>
    <cellStyle name="표준 90 10" xfId="2766"/>
    <cellStyle name="표준 90 11" xfId="2767"/>
    <cellStyle name="표준 90 12" xfId="2768"/>
    <cellStyle name="표준 90 13" xfId="2769"/>
    <cellStyle name="표준 90 14" xfId="2770"/>
    <cellStyle name="표준 90 15" xfId="2771"/>
    <cellStyle name="표준 90 16" xfId="2772"/>
    <cellStyle name="표준 90 17" xfId="2773"/>
    <cellStyle name="표준 90 18" xfId="2774"/>
    <cellStyle name="표준 90 19" xfId="2775"/>
    <cellStyle name="표준 90 2" xfId="2776"/>
    <cellStyle name="표준 90 20" xfId="2777"/>
    <cellStyle name="표준 90 21" xfId="2778"/>
    <cellStyle name="표준 90 22" xfId="2779"/>
    <cellStyle name="표준 90 23" xfId="2780"/>
    <cellStyle name="표준 90 24" xfId="2781"/>
    <cellStyle name="표준 90 25" xfId="2782"/>
    <cellStyle name="표준 90 26" xfId="2783"/>
    <cellStyle name="표준 90 27" xfId="2784"/>
    <cellStyle name="표준 90 28" xfId="2785"/>
    <cellStyle name="표준 90 29" xfId="2786"/>
    <cellStyle name="표준 90 3" xfId="2787"/>
    <cellStyle name="표준 90 30" xfId="2788"/>
    <cellStyle name="표준 90 31" xfId="2789"/>
    <cellStyle name="표준 90 32" xfId="2790"/>
    <cellStyle name="표준 90 4" xfId="2791"/>
    <cellStyle name="표준 90 5" xfId="2792"/>
    <cellStyle name="표준 90 6" xfId="2793"/>
    <cellStyle name="표준 90 7" xfId="2794"/>
    <cellStyle name="표준 90 8" xfId="2795"/>
    <cellStyle name="표준 90 9" xfId="2796"/>
    <cellStyle name="표준 91 10" xfId="2797"/>
    <cellStyle name="표준 91 11" xfId="2798"/>
    <cellStyle name="표준 91 12" xfId="2799"/>
    <cellStyle name="표준 91 13" xfId="2800"/>
    <cellStyle name="표준 91 14" xfId="2801"/>
    <cellStyle name="표준 91 15" xfId="2802"/>
    <cellStyle name="표준 91 16" xfId="2803"/>
    <cellStyle name="표준 91 17" xfId="2804"/>
    <cellStyle name="표준 91 18" xfId="2805"/>
    <cellStyle name="표준 91 19" xfId="2806"/>
    <cellStyle name="표준 91 2" xfId="2807"/>
    <cellStyle name="표준 91 20" xfId="2808"/>
    <cellStyle name="표준 91 21" xfId="2809"/>
    <cellStyle name="표준 91 22" xfId="2810"/>
    <cellStyle name="표준 91 23" xfId="2811"/>
    <cellStyle name="표준 91 24" xfId="2812"/>
    <cellStyle name="표준 91 25" xfId="2813"/>
    <cellStyle name="표준 91 26" xfId="2814"/>
    <cellStyle name="표준 91 27" xfId="2815"/>
    <cellStyle name="표준 91 28" xfId="2816"/>
    <cellStyle name="표준 91 29" xfId="2817"/>
    <cellStyle name="표준 91 3" xfId="2818"/>
    <cellStyle name="표준 91 30" xfId="2819"/>
    <cellStyle name="표준 91 31" xfId="2820"/>
    <cellStyle name="표준 91 32" xfId="2821"/>
    <cellStyle name="표준 91 4" xfId="2822"/>
    <cellStyle name="표준 91 5" xfId="2823"/>
    <cellStyle name="표준 91 6" xfId="2824"/>
    <cellStyle name="표준 91 7" xfId="2825"/>
    <cellStyle name="표준 91 8" xfId="2826"/>
    <cellStyle name="표준 91 9" xfId="2827"/>
    <cellStyle name="표준 92 10" xfId="2828"/>
    <cellStyle name="표준 92 11" xfId="2829"/>
    <cellStyle name="표준 92 12" xfId="2830"/>
    <cellStyle name="표준 92 13" xfId="2831"/>
    <cellStyle name="표준 92 14" xfId="2832"/>
    <cellStyle name="표준 92 15" xfId="2833"/>
    <cellStyle name="표준 92 16" xfId="2834"/>
    <cellStyle name="표준 92 17" xfId="2835"/>
    <cellStyle name="표준 92 18" xfId="2836"/>
    <cellStyle name="표준 92 19" xfId="2837"/>
    <cellStyle name="표준 92 2" xfId="2838"/>
    <cellStyle name="표준 92 20" xfId="2839"/>
    <cellStyle name="표준 92 21" xfId="2840"/>
    <cellStyle name="표준 92 22" xfId="2841"/>
    <cellStyle name="표준 92 23" xfId="2842"/>
    <cellStyle name="표준 92 24" xfId="2843"/>
    <cellStyle name="표준 92 25" xfId="2844"/>
    <cellStyle name="표준 92 26" xfId="2845"/>
    <cellStyle name="표준 92 27" xfId="2846"/>
    <cellStyle name="표준 92 28" xfId="2847"/>
    <cellStyle name="표준 92 29" xfId="2848"/>
    <cellStyle name="표준 92 3" xfId="2849"/>
    <cellStyle name="표준 92 30" xfId="2850"/>
    <cellStyle name="표준 92 31" xfId="2851"/>
    <cellStyle name="표준 92 32" xfId="2852"/>
    <cellStyle name="표준 92 4" xfId="2853"/>
    <cellStyle name="표준 92 5" xfId="2854"/>
    <cellStyle name="표준 92 6" xfId="2855"/>
    <cellStyle name="표준 92 7" xfId="2856"/>
    <cellStyle name="표준 92 8" xfId="2857"/>
    <cellStyle name="표준 92 9" xfId="2858"/>
    <cellStyle name="표준 93 10" xfId="2859"/>
    <cellStyle name="표준 93 11" xfId="2860"/>
    <cellStyle name="표준 93 12" xfId="2861"/>
    <cellStyle name="표준 93 13" xfId="2862"/>
    <cellStyle name="표준 93 14" xfId="2863"/>
    <cellStyle name="표준 93 15" xfId="2864"/>
    <cellStyle name="표준 93 16" xfId="2865"/>
    <cellStyle name="표준 93 17" xfId="2866"/>
    <cellStyle name="표준 93 18" xfId="2867"/>
    <cellStyle name="표준 93 19" xfId="2868"/>
    <cellStyle name="표준 93 2" xfId="2869"/>
    <cellStyle name="표준 93 20" xfId="2870"/>
    <cellStyle name="표준 93 21" xfId="2871"/>
    <cellStyle name="표준 93 22" xfId="2872"/>
    <cellStyle name="표준 93 23" xfId="2873"/>
    <cellStyle name="표준 93 24" xfId="2874"/>
    <cellStyle name="표준 93 25" xfId="2875"/>
    <cellStyle name="표준 93 26" xfId="2876"/>
    <cellStyle name="표준 93 27" xfId="2877"/>
    <cellStyle name="표준 93 28" xfId="2878"/>
    <cellStyle name="표준 93 29" xfId="2879"/>
    <cellStyle name="표준 93 3" xfId="2880"/>
    <cellStyle name="표준 93 30" xfId="2881"/>
    <cellStyle name="표준 93 31" xfId="2882"/>
    <cellStyle name="표준 93 32" xfId="2883"/>
    <cellStyle name="표준 93 4" xfId="2884"/>
    <cellStyle name="표준 93 5" xfId="2885"/>
    <cellStyle name="표준 93 6" xfId="2886"/>
    <cellStyle name="표준 93 7" xfId="2887"/>
    <cellStyle name="표준 93 8" xfId="2888"/>
    <cellStyle name="표준 93 9" xfId="2889"/>
    <cellStyle name="표준 94 10" xfId="2890"/>
    <cellStyle name="표준 94 11" xfId="2891"/>
    <cellStyle name="표준 94 12" xfId="2892"/>
    <cellStyle name="표준 94 13" xfId="2893"/>
    <cellStyle name="표준 94 14" xfId="2894"/>
    <cellStyle name="표준 94 15" xfId="2895"/>
    <cellStyle name="표준 94 16" xfId="2896"/>
    <cellStyle name="표준 94 17" xfId="2897"/>
    <cellStyle name="표준 94 18" xfId="2898"/>
    <cellStyle name="표준 94 19" xfId="2899"/>
    <cellStyle name="표준 94 2" xfId="2900"/>
    <cellStyle name="표준 94 20" xfId="2901"/>
    <cellStyle name="표준 94 21" xfId="2902"/>
    <cellStyle name="표준 94 22" xfId="2903"/>
    <cellStyle name="표준 94 23" xfId="2904"/>
    <cellStyle name="표준 94 24" xfId="2905"/>
    <cellStyle name="표준 94 25" xfId="2906"/>
    <cellStyle name="표준 94 26" xfId="2907"/>
    <cellStyle name="표준 94 27" xfId="2908"/>
    <cellStyle name="표준 94 28" xfId="2909"/>
    <cellStyle name="표준 94 29" xfId="2910"/>
    <cellStyle name="표준 94 3" xfId="2911"/>
    <cellStyle name="표준 94 30" xfId="2912"/>
    <cellStyle name="표준 94 31" xfId="2913"/>
    <cellStyle name="표준 94 32" xfId="2914"/>
    <cellStyle name="표준 94 4" xfId="2915"/>
    <cellStyle name="표준 94 5" xfId="2916"/>
    <cellStyle name="표준 94 6" xfId="2917"/>
    <cellStyle name="표준 94 7" xfId="2918"/>
    <cellStyle name="표준 94 8" xfId="2919"/>
    <cellStyle name="표준 94 9" xfId="2920"/>
    <cellStyle name="표준 95 10" xfId="2921"/>
    <cellStyle name="표준 95 11" xfId="2922"/>
    <cellStyle name="표준 95 12" xfId="2923"/>
    <cellStyle name="표준 95 13" xfId="2924"/>
    <cellStyle name="표준 95 14" xfId="2925"/>
    <cellStyle name="표준 95 15" xfId="2926"/>
    <cellStyle name="표준 95 16" xfId="2927"/>
    <cellStyle name="표준 95 17" xfId="2928"/>
    <cellStyle name="표준 95 18" xfId="2929"/>
    <cellStyle name="표준 95 19" xfId="2930"/>
    <cellStyle name="표준 95 2" xfId="2931"/>
    <cellStyle name="표준 95 20" xfId="2932"/>
    <cellStyle name="표준 95 21" xfId="2933"/>
    <cellStyle name="표준 95 22" xfId="2934"/>
    <cellStyle name="표준 95 23" xfId="2935"/>
    <cellStyle name="표준 95 24" xfId="2936"/>
    <cellStyle name="표준 95 25" xfId="2937"/>
    <cellStyle name="표준 95 26" xfId="2938"/>
    <cellStyle name="표준 95 27" xfId="2939"/>
    <cellStyle name="표준 95 28" xfId="2940"/>
    <cellStyle name="표준 95 29" xfId="2941"/>
    <cellStyle name="표준 95 3" xfId="2942"/>
    <cellStyle name="표준 95 30" xfId="2943"/>
    <cellStyle name="표준 95 31" xfId="2944"/>
    <cellStyle name="표준 95 32" xfId="2945"/>
    <cellStyle name="표준 95 4" xfId="2946"/>
    <cellStyle name="표준 95 5" xfId="2947"/>
    <cellStyle name="표준 95 6" xfId="2948"/>
    <cellStyle name="표준 95 7" xfId="2949"/>
    <cellStyle name="표준 95 8" xfId="2950"/>
    <cellStyle name="표준 95 9" xfId="2951"/>
    <cellStyle name="표준 96 10" xfId="2952"/>
    <cellStyle name="표준 96 11" xfId="2953"/>
    <cellStyle name="표준 96 12" xfId="2954"/>
    <cellStyle name="표준 96 13" xfId="2955"/>
    <cellStyle name="표준 96 14" xfId="2956"/>
    <cellStyle name="표준 96 15" xfId="2957"/>
    <cellStyle name="표준 96 16" xfId="2958"/>
    <cellStyle name="표준 96 17" xfId="2959"/>
    <cellStyle name="표준 96 18" xfId="2960"/>
    <cellStyle name="표준 96 19" xfId="2961"/>
    <cellStyle name="표준 96 2" xfId="2962"/>
    <cellStyle name="표준 96 20" xfId="2963"/>
    <cellStyle name="표준 96 21" xfId="2964"/>
    <cellStyle name="표준 96 22" xfId="2965"/>
    <cellStyle name="표준 96 23" xfId="2966"/>
    <cellStyle name="표준 96 24" xfId="2967"/>
    <cellStyle name="표준 96 25" xfId="2968"/>
    <cellStyle name="표준 96 26" xfId="2969"/>
    <cellStyle name="표준 96 27" xfId="2970"/>
    <cellStyle name="표준 96 28" xfId="2971"/>
    <cellStyle name="표준 96 29" xfId="2972"/>
    <cellStyle name="표준 96 3" xfId="2973"/>
    <cellStyle name="표준 96 30" xfId="2974"/>
    <cellStyle name="표준 96 31" xfId="2975"/>
    <cellStyle name="표준 96 32" xfId="2976"/>
    <cellStyle name="표준 96 4" xfId="2977"/>
    <cellStyle name="표준 96 5" xfId="2978"/>
    <cellStyle name="표준 96 6" xfId="2979"/>
    <cellStyle name="표준 96 7" xfId="2980"/>
    <cellStyle name="표준 96 8" xfId="2981"/>
    <cellStyle name="표준 96 9" xfId="2982"/>
    <cellStyle name="표준 97" xfId="2983"/>
    <cellStyle name="표준 98 10" xfId="2984"/>
    <cellStyle name="표준 98 11" xfId="2985"/>
    <cellStyle name="표준 98 12" xfId="2986"/>
    <cellStyle name="표준 98 13" xfId="2987"/>
    <cellStyle name="표준 98 14" xfId="2988"/>
    <cellStyle name="표준 98 15" xfId="2989"/>
    <cellStyle name="표준 98 16" xfId="2990"/>
    <cellStyle name="표준 98 17" xfId="2991"/>
    <cellStyle name="표준 98 18" xfId="2992"/>
    <cellStyle name="표준 98 19" xfId="2993"/>
    <cellStyle name="표준 98 2" xfId="2994"/>
    <cellStyle name="표준 98 20" xfId="2995"/>
    <cellStyle name="표준 98 21" xfId="2996"/>
    <cellStyle name="표준 98 22" xfId="2997"/>
    <cellStyle name="표준 98 23" xfId="2998"/>
    <cellStyle name="표준 98 24" xfId="2999"/>
    <cellStyle name="표준 98 25" xfId="3000"/>
    <cellStyle name="표준 98 26" xfId="3001"/>
    <cellStyle name="표준 98 27" xfId="3002"/>
    <cellStyle name="표준 98 28" xfId="3003"/>
    <cellStyle name="표준 98 29" xfId="3004"/>
    <cellStyle name="표준 98 3" xfId="3005"/>
    <cellStyle name="표준 98 30" xfId="3006"/>
    <cellStyle name="표준 98 31" xfId="3007"/>
    <cellStyle name="표준 98 32" xfId="3008"/>
    <cellStyle name="표준 98 4" xfId="3009"/>
    <cellStyle name="표준 98 5" xfId="3010"/>
    <cellStyle name="표준 98 6" xfId="3011"/>
    <cellStyle name="표준 98 7" xfId="3012"/>
    <cellStyle name="표준 98 8" xfId="3013"/>
    <cellStyle name="표준 98 9" xfId="3014"/>
    <cellStyle name="표준 99 10" xfId="3015"/>
    <cellStyle name="표준 99 11" xfId="3016"/>
    <cellStyle name="표준 99 12" xfId="3017"/>
    <cellStyle name="표준 99 13" xfId="3018"/>
    <cellStyle name="표준 99 14" xfId="3019"/>
    <cellStyle name="표준 99 15" xfId="3020"/>
    <cellStyle name="표준 99 16" xfId="3021"/>
    <cellStyle name="표준 99 17" xfId="3022"/>
    <cellStyle name="표준 99 18" xfId="3023"/>
    <cellStyle name="표준 99 19" xfId="3024"/>
    <cellStyle name="표준 99 2" xfId="3025"/>
    <cellStyle name="표준 99 20" xfId="3026"/>
    <cellStyle name="표준 99 21" xfId="3027"/>
    <cellStyle name="표준 99 22" xfId="3028"/>
    <cellStyle name="표준 99 23" xfId="3029"/>
    <cellStyle name="표준 99 24" xfId="3030"/>
    <cellStyle name="표준 99 25" xfId="3031"/>
    <cellStyle name="표준 99 26" xfId="3032"/>
    <cellStyle name="표준 99 27" xfId="3033"/>
    <cellStyle name="표준 99 28" xfId="3034"/>
    <cellStyle name="표준 99 29" xfId="3035"/>
    <cellStyle name="표준 99 3" xfId="3036"/>
    <cellStyle name="표준 99 30" xfId="3037"/>
    <cellStyle name="표준 99 31" xfId="3038"/>
    <cellStyle name="표준 99 32" xfId="3039"/>
    <cellStyle name="표준 99 4" xfId="3040"/>
    <cellStyle name="표준 99 5" xfId="3041"/>
    <cellStyle name="표준 99 6" xfId="3042"/>
    <cellStyle name="표준 99 7" xfId="3043"/>
    <cellStyle name="표준 99 8" xfId="3044"/>
    <cellStyle name="표준 99 9" xfId="3045"/>
    <cellStyle name="표준_beam" xfId="3046"/>
    <cellStyle name="표준_rc_beam_base_ver01" xfId="3047"/>
    <cellStyle name="표준_기둥 계산서(최종)" xfId="3048"/>
    <cellStyle name="표준_단철근보 계산서(최종)" xfId="3049"/>
    <cellStyle name="표준_벽체" xfId="3050"/>
    <cellStyle name="하이퍼링크 3" xfId="3051"/>
  </cellStyles>
  <dxfs count="15">
    <dxf>
      <font>
        <b/>
        <i val="0"/>
        <color rgb="FFFF0000"/>
      </font>
    </dxf>
    <dxf>
      <font>
        <b/>
        <i val="0"/>
        <condense val="0"/>
        <extend val="0"/>
        <color indexed="10"/>
      </font>
    </dxf>
    <dxf>
      <font>
        <b/>
        <i val="0"/>
        <condense val="0"/>
        <extend val="0"/>
        <color indexed="12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Relationship Id="rId4" Type="http://schemas.openxmlformats.org/officeDocument/2006/relationships/image" Target="../media/image6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161925</xdr:colOff>
      <xdr:row>133</xdr:row>
      <xdr:rowOff>85725</xdr:rowOff>
    </xdr:from>
    <xdr:to>
      <xdr:col>35</xdr:col>
      <xdr:colOff>133350</xdr:colOff>
      <xdr:row>135</xdr:row>
      <xdr:rowOff>95250</xdr:rowOff>
    </xdr:to>
    <xdr:pic>
      <xdr:nvPicPr>
        <xdr:cNvPr id="2721" name="Picture 3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43800" y="25422225"/>
          <a:ext cx="92392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31</xdr:col>
      <xdr:colOff>190500</xdr:colOff>
      <xdr:row>130</xdr:row>
      <xdr:rowOff>161925</xdr:rowOff>
    </xdr:from>
    <xdr:to>
      <xdr:col>35</xdr:col>
      <xdr:colOff>180975</xdr:colOff>
      <xdr:row>133</xdr:row>
      <xdr:rowOff>57150</xdr:rowOff>
    </xdr:to>
    <xdr:pic>
      <xdr:nvPicPr>
        <xdr:cNvPr id="2722" name="Picture 3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72375" y="24926925"/>
          <a:ext cx="9429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40</xdr:col>
      <xdr:colOff>152400</xdr:colOff>
      <xdr:row>132</xdr:row>
      <xdr:rowOff>161925</xdr:rowOff>
    </xdr:from>
    <xdr:to>
      <xdr:col>45</xdr:col>
      <xdr:colOff>104775</xdr:colOff>
      <xdr:row>134</xdr:row>
      <xdr:rowOff>152400</xdr:rowOff>
    </xdr:to>
    <xdr:pic>
      <xdr:nvPicPr>
        <xdr:cNvPr id="2723" name="Picture 12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77400" y="25307925"/>
          <a:ext cx="1143000" cy="37147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40</xdr:col>
      <xdr:colOff>152400</xdr:colOff>
      <xdr:row>134</xdr:row>
      <xdr:rowOff>142875</xdr:rowOff>
    </xdr:from>
    <xdr:to>
      <xdr:col>43</xdr:col>
      <xdr:colOff>76200</xdr:colOff>
      <xdr:row>135</xdr:row>
      <xdr:rowOff>142875</xdr:rowOff>
    </xdr:to>
    <xdr:pic>
      <xdr:nvPicPr>
        <xdr:cNvPr id="2724" name="Picture 123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77400" y="25669875"/>
          <a:ext cx="638175" cy="19050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19050</xdr:colOff>
          <xdr:row>153</xdr:row>
          <xdr:rowOff>0</xdr:rowOff>
        </xdr:from>
        <xdr:to>
          <xdr:col>10</xdr:col>
          <xdr:colOff>9525</xdr:colOff>
          <xdr:row>153</xdr:row>
          <xdr:rowOff>0</xdr:rowOff>
        </xdr:to>
        <xdr:sp macro="" textlink="">
          <xdr:nvSpPr>
            <xdr:cNvPr id="2174" name="Object 126" hidden="1">
              <a:extLst>
                <a:ext uri="{63B3BB69-23CF-44E3-9099-C40C66FF867C}">
                  <a14:compatExt spid="_x0000_s21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19050</xdr:colOff>
          <xdr:row>153</xdr:row>
          <xdr:rowOff>0</xdr:rowOff>
        </xdr:from>
        <xdr:to>
          <xdr:col>10</xdr:col>
          <xdr:colOff>9525</xdr:colOff>
          <xdr:row>153</xdr:row>
          <xdr:rowOff>0</xdr:rowOff>
        </xdr:to>
        <xdr:sp macro="" textlink="">
          <xdr:nvSpPr>
            <xdr:cNvPr id="2180" name="Object 132" hidden="1">
              <a:extLst>
                <a:ext uri="{63B3BB69-23CF-44E3-9099-C40C66FF867C}">
                  <a14:compatExt spid="_x0000_s21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85725</xdr:colOff>
          <xdr:row>241</xdr:row>
          <xdr:rowOff>57150</xdr:rowOff>
        </xdr:from>
        <xdr:to>
          <xdr:col>34</xdr:col>
          <xdr:colOff>209550</xdr:colOff>
          <xdr:row>243</xdr:row>
          <xdr:rowOff>47625</xdr:rowOff>
        </xdr:to>
        <xdr:sp macro="" textlink="">
          <xdr:nvSpPr>
            <xdr:cNvPr id="2187" name="Object 139" hidden="1">
              <a:extLst>
                <a:ext uri="{63B3BB69-23CF-44E3-9099-C40C66FF867C}">
                  <a14:compatExt spid="_x0000_s21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ffectLst/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image" Target="../media/image2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oleObject3.bin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AI25"/>
  <sheetViews>
    <sheetView zoomScaleNormal="100" zoomScaleSheetLayoutView="100" workbookViewId="0">
      <selection activeCell="AA36" sqref="AA36"/>
    </sheetView>
  </sheetViews>
  <sheetFormatPr defaultColWidth="2.77734375" defaultRowHeight="15" customHeight="1"/>
  <cols>
    <col min="1" max="28" width="2.77734375" style="336" customWidth="1"/>
    <col min="29" max="29" width="2.77734375" style="357" customWidth="1"/>
    <col min="30" max="30" width="4.77734375" style="336" customWidth="1"/>
    <col min="31" max="16384" width="2.77734375" style="336"/>
  </cols>
  <sheetData>
    <row r="1" spans="2:35" ht="15" customHeight="1">
      <c r="AC1" s="362" t="s">
        <v>546</v>
      </c>
      <c r="AD1" s="363"/>
    </row>
    <row r="2" spans="2:35" ht="15" customHeight="1">
      <c r="B2" s="335" t="s">
        <v>547</v>
      </c>
      <c r="C2" s="336" t="s">
        <v>26</v>
      </c>
      <c r="AC2" s="339" t="s">
        <v>548</v>
      </c>
    </row>
    <row r="3" spans="2:35" ht="15" customHeight="1">
      <c r="B3" s="83"/>
      <c r="C3" s="452"/>
      <c r="D3" s="452"/>
      <c r="E3" s="452"/>
      <c r="F3" s="26" t="s">
        <v>549</v>
      </c>
      <c r="G3" s="452"/>
      <c r="H3" s="452"/>
      <c r="I3" s="452"/>
      <c r="J3" s="452"/>
      <c r="K3" s="452"/>
      <c r="L3" s="452"/>
      <c r="M3" s="452"/>
      <c r="N3" s="452"/>
      <c r="O3" s="452"/>
      <c r="P3" s="452"/>
      <c r="Q3" s="452"/>
      <c r="R3" s="452"/>
      <c r="S3" s="452"/>
      <c r="T3" s="452"/>
      <c r="U3" s="452"/>
      <c r="V3" s="452"/>
      <c r="W3" s="452"/>
      <c r="X3" s="452"/>
      <c r="Y3" s="452"/>
      <c r="Z3" s="452"/>
      <c r="AA3" s="452"/>
      <c r="AC3" s="296" t="s">
        <v>550</v>
      </c>
      <c r="AI3" s="364" t="s">
        <v>551</v>
      </c>
    </row>
    <row r="4" spans="2:35" ht="15" customHeight="1"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  <c r="N4" s="83"/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C4" s="265"/>
    </row>
    <row r="5" spans="2:35" ht="15" customHeight="1">
      <c r="B5" s="335" t="s">
        <v>547</v>
      </c>
      <c r="C5" s="336" t="s">
        <v>27</v>
      </c>
      <c r="AC5" s="339" t="s">
        <v>552</v>
      </c>
    </row>
    <row r="6" spans="2:35" ht="15" customHeight="1"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  <c r="O6" s="83"/>
      <c r="P6" s="83"/>
      <c r="Q6" s="83"/>
      <c r="R6" s="83"/>
      <c r="S6" s="83"/>
      <c r="T6" s="83"/>
      <c r="U6" s="83"/>
      <c r="V6" s="83"/>
      <c r="W6" s="83"/>
      <c r="X6" s="83"/>
      <c r="Y6" s="83"/>
      <c r="Z6" s="83"/>
      <c r="AA6" s="83"/>
      <c r="AC6" s="265"/>
    </row>
    <row r="7" spans="2:35" ht="15" customHeight="1"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3"/>
      <c r="R7" s="83"/>
      <c r="S7" s="83"/>
      <c r="T7" s="83"/>
      <c r="U7" s="83"/>
      <c r="V7" s="83"/>
      <c r="W7" s="83"/>
      <c r="X7" s="83"/>
      <c r="Y7" s="83"/>
      <c r="Z7" s="83"/>
      <c r="AA7" s="83"/>
      <c r="AC7" s="265"/>
    </row>
    <row r="8" spans="2:35" ht="15" customHeight="1">
      <c r="B8" s="453" t="s">
        <v>553</v>
      </c>
      <c r="C8" s="454"/>
      <c r="D8" s="454"/>
      <c r="E8" s="455"/>
      <c r="F8" s="454" t="s">
        <v>554</v>
      </c>
      <c r="G8" s="454"/>
      <c r="H8" s="454"/>
      <c r="I8" s="454"/>
      <c r="J8" s="454"/>
      <c r="K8" s="454"/>
      <c r="L8" s="454"/>
      <c r="M8" s="454"/>
      <c r="N8" s="454"/>
      <c r="O8" s="454"/>
      <c r="P8" s="454"/>
      <c r="Q8" s="454"/>
      <c r="R8" s="454"/>
      <c r="S8" s="454"/>
      <c r="T8" s="454"/>
      <c r="U8" s="454"/>
      <c r="V8" s="454"/>
      <c r="W8" s="454"/>
      <c r="X8" s="454"/>
      <c r="Y8" s="454"/>
      <c r="Z8" s="454"/>
      <c r="AA8" s="456"/>
      <c r="AC8" s="264" t="s">
        <v>555</v>
      </c>
    </row>
    <row r="9" spans="2:35" ht="15" customHeight="1">
      <c r="B9" s="338"/>
      <c r="C9" s="338"/>
      <c r="D9" s="338"/>
      <c r="E9" s="338"/>
      <c r="F9" s="338"/>
      <c r="G9" s="338"/>
      <c r="H9" s="338"/>
      <c r="I9" s="338"/>
      <c r="J9" s="338"/>
      <c r="K9" s="338"/>
      <c r="L9" s="338"/>
      <c r="M9" s="338"/>
      <c r="N9" s="338"/>
      <c r="O9" s="338"/>
      <c r="P9" s="338"/>
      <c r="Q9" s="338"/>
      <c r="R9" s="338"/>
      <c r="S9" s="338"/>
      <c r="T9" s="338"/>
      <c r="U9" s="338"/>
      <c r="V9" s="338"/>
      <c r="W9" s="338"/>
      <c r="X9" s="338"/>
      <c r="Y9" s="338"/>
      <c r="Z9" s="338"/>
      <c r="AA9" s="338"/>
      <c r="AC9" s="265"/>
    </row>
    <row r="10" spans="2:35" ht="15" customHeight="1">
      <c r="B10" s="442"/>
      <c r="C10" s="443"/>
      <c r="D10" s="443"/>
      <c r="E10" s="444"/>
      <c r="F10" s="445"/>
      <c r="G10" s="446"/>
      <c r="H10" s="446"/>
      <c r="I10" s="446"/>
      <c r="J10" s="446"/>
      <c r="K10" s="446"/>
      <c r="L10" s="446"/>
      <c r="M10" s="446"/>
      <c r="N10" s="446"/>
      <c r="O10" s="446"/>
      <c r="P10" s="446"/>
      <c r="Q10" s="446"/>
      <c r="R10" s="446"/>
      <c r="S10" s="446"/>
      <c r="T10" s="446"/>
      <c r="U10" s="446"/>
      <c r="V10" s="446"/>
      <c r="W10" s="446"/>
      <c r="X10" s="446"/>
      <c r="Y10" s="446"/>
      <c r="Z10" s="446"/>
      <c r="AA10" s="447"/>
      <c r="AC10" s="296" t="s">
        <v>556</v>
      </c>
      <c r="AI10" s="364" t="s">
        <v>557</v>
      </c>
    </row>
    <row r="11" spans="2:35" ht="15" customHeight="1">
      <c r="B11" s="338"/>
      <c r="C11" s="338"/>
      <c r="D11" s="338"/>
      <c r="E11" s="338"/>
      <c r="F11" s="338"/>
      <c r="G11" s="338"/>
      <c r="H11" s="338"/>
      <c r="I11" s="338"/>
      <c r="J11" s="338"/>
      <c r="K11" s="338"/>
      <c r="L11" s="338"/>
      <c r="M11" s="338"/>
      <c r="N11" s="338"/>
      <c r="O11" s="338"/>
      <c r="P11" s="338"/>
      <c r="Q11" s="338"/>
      <c r="R11" s="338"/>
      <c r="S11" s="338"/>
      <c r="T11" s="338"/>
      <c r="U11" s="338"/>
      <c r="V11" s="338"/>
      <c r="W11" s="338"/>
      <c r="X11" s="338"/>
      <c r="Y11" s="338"/>
      <c r="Z11" s="338"/>
      <c r="AA11" s="338"/>
      <c r="AC11" s="265"/>
    </row>
    <row r="12" spans="2:35" ht="15" customHeight="1">
      <c r="B12" s="448"/>
      <c r="C12" s="449"/>
      <c r="D12" s="449"/>
      <c r="E12" s="449"/>
      <c r="F12" s="450"/>
      <c r="G12" s="450"/>
      <c r="H12" s="450"/>
      <c r="I12" s="450"/>
      <c r="J12" s="450"/>
      <c r="K12" s="450"/>
      <c r="L12" s="450"/>
      <c r="M12" s="450"/>
      <c r="N12" s="450"/>
      <c r="O12" s="450"/>
      <c r="P12" s="450"/>
      <c r="Q12" s="450"/>
      <c r="R12" s="450"/>
      <c r="S12" s="450"/>
      <c r="T12" s="450"/>
      <c r="U12" s="450"/>
      <c r="V12" s="450"/>
      <c r="W12" s="450"/>
      <c r="X12" s="450"/>
      <c r="Y12" s="450"/>
      <c r="Z12" s="450"/>
      <c r="AA12" s="451"/>
      <c r="AC12" s="264" t="s">
        <v>558</v>
      </c>
    </row>
    <row r="13" spans="2:35" ht="15" customHeight="1">
      <c r="B13" s="83" t="s">
        <v>559</v>
      </c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  <c r="U13" s="83"/>
      <c r="V13" s="83"/>
      <c r="W13" s="83"/>
      <c r="X13" s="83"/>
      <c r="Y13" s="83"/>
      <c r="Z13" s="83"/>
      <c r="AA13" s="83"/>
      <c r="AC13" s="296" t="s">
        <v>560</v>
      </c>
    </row>
    <row r="14" spans="2:35" ht="15" customHeight="1">
      <c r="B14" s="83"/>
      <c r="C14" s="83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3"/>
      <c r="O14" s="83"/>
      <c r="P14" s="83"/>
      <c r="Q14" s="83"/>
      <c r="R14" s="83"/>
      <c r="S14" s="83"/>
      <c r="T14" s="83"/>
      <c r="U14" s="83"/>
      <c r="V14" s="83"/>
      <c r="W14" s="83"/>
      <c r="X14" s="83"/>
      <c r="Y14" s="83"/>
      <c r="Z14" s="83"/>
      <c r="AA14" s="83"/>
    </row>
    <row r="15" spans="2:35" ht="15" customHeight="1"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</row>
    <row r="17" spans="2:29" ht="15" customHeight="1">
      <c r="B17" s="335" t="s">
        <v>547</v>
      </c>
      <c r="AC17" s="264" t="s">
        <v>561</v>
      </c>
    </row>
    <row r="18" spans="2:29" ht="15" customHeight="1">
      <c r="B18" s="434" t="s">
        <v>562</v>
      </c>
      <c r="C18" s="430"/>
      <c r="D18" s="430"/>
      <c r="E18" s="430"/>
      <c r="F18" s="430"/>
      <c r="G18" s="430"/>
      <c r="H18" s="430"/>
      <c r="I18" s="430"/>
      <c r="J18" s="430"/>
      <c r="K18" s="430"/>
      <c r="L18" s="430"/>
      <c r="M18" s="430"/>
      <c r="N18" s="430"/>
      <c r="O18" s="430"/>
      <c r="P18" s="430"/>
      <c r="Q18" s="430" t="s">
        <v>563</v>
      </c>
      <c r="R18" s="430"/>
      <c r="S18" s="430"/>
      <c r="T18" s="430"/>
      <c r="U18" s="430"/>
      <c r="V18" s="430"/>
      <c r="W18" s="430"/>
      <c r="X18" s="430" t="s">
        <v>564</v>
      </c>
      <c r="Y18" s="430"/>
      <c r="Z18" s="430"/>
      <c r="AA18" s="431"/>
      <c r="AC18" s="339"/>
    </row>
    <row r="19" spans="2:29" ht="15" customHeight="1">
      <c r="B19" s="441" t="s">
        <v>565</v>
      </c>
      <c r="C19" s="432"/>
      <c r="D19" s="432"/>
      <c r="E19" s="432" t="s">
        <v>566</v>
      </c>
      <c r="F19" s="432"/>
      <c r="G19" s="432"/>
      <c r="H19" s="432"/>
      <c r="I19" s="432" t="s">
        <v>567</v>
      </c>
      <c r="J19" s="432"/>
      <c r="K19" s="432"/>
      <c r="L19" s="432"/>
      <c r="M19" s="432" t="s">
        <v>568</v>
      </c>
      <c r="N19" s="432"/>
      <c r="O19" s="432"/>
      <c r="P19" s="432"/>
      <c r="Q19" s="432" t="s">
        <v>565</v>
      </c>
      <c r="R19" s="432"/>
      <c r="S19" s="432"/>
      <c r="T19" s="432" t="s">
        <v>569</v>
      </c>
      <c r="U19" s="432"/>
      <c r="V19" s="432"/>
      <c r="W19" s="432"/>
      <c r="X19" s="432"/>
      <c r="Y19" s="432"/>
      <c r="Z19" s="432"/>
      <c r="AA19" s="433"/>
      <c r="AC19" s="339"/>
    </row>
    <row r="21" spans="2:29" ht="15" customHeight="1">
      <c r="B21" s="435"/>
      <c r="C21" s="436"/>
      <c r="D21" s="436"/>
      <c r="E21" s="437"/>
      <c r="F21" s="437"/>
      <c r="G21" s="437"/>
      <c r="H21" s="437"/>
      <c r="I21" s="437"/>
      <c r="J21" s="437"/>
      <c r="K21" s="437"/>
      <c r="L21" s="437"/>
      <c r="M21" s="437"/>
      <c r="N21" s="437"/>
      <c r="O21" s="437"/>
      <c r="P21" s="437"/>
      <c r="Q21" s="438"/>
      <c r="R21" s="438"/>
      <c r="S21" s="438"/>
      <c r="T21" s="437"/>
      <c r="U21" s="437"/>
      <c r="V21" s="437"/>
      <c r="W21" s="437"/>
      <c r="X21" s="438"/>
      <c r="Y21" s="438"/>
      <c r="Z21" s="438"/>
      <c r="AA21" s="439"/>
      <c r="AC21" s="296" t="s">
        <v>570</v>
      </c>
    </row>
    <row r="22" spans="2:29" ht="15" customHeight="1">
      <c r="B22" s="24"/>
      <c r="C22" s="24"/>
      <c r="D22" s="24"/>
    </row>
    <row r="23" spans="2:29" ht="15" customHeight="1">
      <c r="B23" s="425"/>
      <c r="C23" s="426"/>
      <c r="D23" s="426"/>
      <c r="E23" s="427"/>
      <c r="F23" s="427"/>
      <c r="G23" s="427"/>
      <c r="H23" s="427"/>
      <c r="I23" s="427"/>
      <c r="J23" s="427"/>
      <c r="K23" s="427"/>
      <c r="L23" s="427"/>
      <c r="M23" s="427"/>
      <c r="N23" s="427"/>
      <c r="O23" s="427"/>
      <c r="P23" s="427"/>
      <c r="Q23" s="428"/>
      <c r="R23" s="428"/>
      <c r="S23" s="428"/>
      <c r="T23" s="427"/>
      <c r="U23" s="427"/>
      <c r="V23" s="427"/>
      <c r="W23" s="427"/>
      <c r="X23" s="428"/>
      <c r="Y23" s="428"/>
      <c r="Z23" s="428"/>
      <c r="AA23" s="429"/>
      <c r="AC23" s="339" t="s">
        <v>571</v>
      </c>
    </row>
    <row r="25" spans="2:29" ht="15" customHeight="1">
      <c r="B25" s="440" t="s">
        <v>572</v>
      </c>
      <c r="C25" s="422"/>
      <c r="D25" s="422"/>
      <c r="E25" s="423"/>
      <c r="F25" s="423"/>
      <c r="G25" s="423"/>
      <c r="H25" s="423"/>
      <c r="I25" s="423"/>
      <c r="J25" s="423"/>
      <c r="K25" s="423"/>
      <c r="L25" s="423"/>
      <c r="M25" s="423"/>
      <c r="N25" s="423"/>
      <c r="O25" s="423"/>
      <c r="P25" s="423"/>
      <c r="Q25" s="422"/>
      <c r="R25" s="422"/>
      <c r="S25" s="422"/>
      <c r="T25" s="423"/>
      <c r="U25" s="423"/>
      <c r="V25" s="423"/>
      <c r="W25" s="423"/>
      <c r="X25" s="422"/>
      <c r="Y25" s="422"/>
      <c r="Z25" s="422"/>
      <c r="AA25" s="424"/>
      <c r="AC25" s="264" t="s">
        <v>28</v>
      </c>
    </row>
  </sheetData>
  <mergeCells count="38">
    <mergeCell ref="B10:E10"/>
    <mergeCell ref="F10:AA10"/>
    <mergeCell ref="B12:E12"/>
    <mergeCell ref="F12:AA12"/>
    <mergeCell ref="C3:E3"/>
    <mergeCell ref="G3:AA3"/>
    <mergeCell ref="B8:E8"/>
    <mergeCell ref="F8:AA8"/>
    <mergeCell ref="Q19:S19"/>
    <mergeCell ref="T19:W19"/>
    <mergeCell ref="B25:D25"/>
    <mergeCell ref="E25:H25"/>
    <mergeCell ref="I25:L25"/>
    <mergeCell ref="M25:P25"/>
    <mergeCell ref="B19:D19"/>
    <mergeCell ref="E19:H19"/>
    <mergeCell ref="I19:L19"/>
    <mergeCell ref="M19:P19"/>
    <mergeCell ref="X18:AA19"/>
    <mergeCell ref="B18:P18"/>
    <mergeCell ref="Q18:W18"/>
    <mergeCell ref="B21:D21"/>
    <mergeCell ref="M21:P21"/>
    <mergeCell ref="I21:L21"/>
    <mergeCell ref="E21:H21"/>
    <mergeCell ref="T21:W21"/>
    <mergeCell ref="X21:AA21"/>
    <mergeCell ref="Q21:S21"/>
    <mergeCell ref="Q25:S25"/>
    <mergeCell ref="T25:W25"/>
    <mergeCell ref="X25:AA25"/>
    <mergeCell ref="B23:D23"/>
    <mergeCell ref="E23:H23"/>
    <mergeCell ref="I23:L23"/>
    <mergeCell ref="M23:P23"/>
    <mergeCell ref="Q23:S23"/>
    <mergeCell ref="T23:W23"/>
    <mergeCell ref="X23:AA23"/>
  </mergeCells>
  <phoneticPr fontId="1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2:AD52"/>
  <sheetViews>
    <sheetView workbookViewId="0">
      <selection activeCell="AH45" sqref="AH45"/>
    </sheetView>
  </sheetViews>
  <sheetFormatPr defaultRowHeight="15" customHeight="1"/>
  <cols>
    <col min="1" max="28" width="2.77734375" style="83" customWidth="1"/>
    <col min="29" max="29" width="2.77734375" style="265" customWidth="1"/>
    <col min="30" max="30" width="2.77734375" style="83" customWidth="1"/>
    <col min="31" max="16384" width="8.88671875" style="83"/>
  </cols>
  <sheetData>
    <row r="2" spans="2:29" s="336" customFormat="1" ht="15" customHeight="1">
      <c r="B2" s="335" t="s">
        <v>17</v>
      </c>
      <c r="C2" s="336" t="s">
        <v>18</v>
      </c>
      <c r="AC2" s="337" t="s">
        <v>30</v>
      </c>
    </row>
    <row r="3" spans="2:29" s="336" customFormat="1" ht="15" customHeight="1">
      <c r="B3" s="465"/>
      <c r="C3" s="466"/>
      <c r="D3" s="467"/>
      <c r="E3" s="503" t="s">
        <v>529</v>
      </c>
      <c r="F3" s="504"/>
      <c r="G3" s="504"/>
      <c r="H3" s="503" t="s">
        <v>673</v>
      </c>
      <c r="I3" s="504"/>
      <c r="J3" s="504"/>
      <c r="K3" s="504" t="s">
        <v>13</v>
      </c>
      <c r="L3" s="504"/>
      <c r="M3" s="503" t="s">
        <v>530</v>
      </c>
      <c r="N3" s="504"/>
      <c r="O3" s="504"/>
      <c r="P3" s="503" t="s">
        <v>672</v>
      </c>
      <c r="Q3" s="504"/>
      <c r="R3" s="504"/>
      <c r="S3" s="504" t="s">
        <v>14</v>
      </c>
      <c r="T3" s="504"/>
      <c r="U3" s="503" t="s">
        <v>15</v>
      </c>
      <c r="V3" s="504"/>
      <c r="W3" s="504"/>
      <c r="X3" s="474" t="s">
        <v>16</v>
      </c>
      <c r="Y3" s="476"/>
      <c r="Z3" s="474" t="s">
        <v>11</v>
      </c>
      <c r="AA3" s="490"/>
      <c r="AB3" s="338"/>
      <c r="AC3" s="339" t="s">
        <v>24</v>
      </c>
    </row>
    <row r="4" spans="2:29" s="336" customFormat="1" ht="15" customHeight="1">
      <c r="B4" s="559"/>
      <c r="C4" s="560"/>
      <c r="D4" s="561"/>
      <c r="E4" s="562"/>
      <c r="F4" s="562"/>
      <c r="G4" s="562"/>
      <c r="H4" s="562"/>
      <c r="I4" s="562"/>
      <c r="J4" s="562"/>
      <c r="K4" s="562"/>
      <c r="L4" s="562"/>
      <c r="M4" s="562"/>
      <c r="N4" s="562"/>
      <c r="O4" s="562"/>
      <c r="P4" s="562"/>
      <c r="Q4" s="562"/>
      <c r="R4" s="562"/>
      <c r="S4" s="562"/>
      <c r="T4" s="562"/>
      <c r="U4" s="562"/>
      <c r="V4" s="562"/>
      <c r="W4" s="562"/>
      <c r="X4" s="565"/>
      <c r="Y4" s="567"/>
      <c r="Z4" s="565"/>
      <c r="AA4" s="566"/>
      <c r="AB4" s="338"/>
      <c r="AC4" s="340"/>
    </row>
    <row r="5" spans="2:29" s="342" customFormat="1" ht="15" customHeight="1">
      <c r="B5" s="341"/>
      <c r="D5" s="343"/>
      <c r="F5" s="341"/>
      <c r="H5" s="341"/>
      <c r="J5" s="341"/>
      <c r="L5" s="341"/>
      <c r="N5" s="341"/>
      <c r="P5" s="341"/>
      <c r="R5" s="341"/>
      <c r="T5" s="341"/>
      <c r="V5" s="341"/>
      <c r="X5" s="341"/>
      <c r="Z5" s="341"/>
      <c r="AB5" s="341"/>
      <c r="AC5" s="344"/>
    </row>
    <row r="6" spans="2:29" s="336" customFormat="1" ht="15" customHeight="1">
      <c r="B6" s="546"/>
      <c r="C6" s="496"/>
      <c r="D6" s="497"/>
      <c r="E6" s="437"/>
      <c r="F6" s="437"/>
      <c r="G6" s="437"/>
      <c r="H6" s="437"/>
      <c r="I6" s="437"/>
      <c r="J6" s="437"/>
      <c r="K6" s="564"/>
      <c r="L6" s="564"/>
      <c r="M6" s="437"/>
      <c r="N6" s="437"/>
      <c r="O6" s="437"/>
      <c r="P6" s="437"/>
      <c r="Q6" s="437"/>
      <c r="R6" s="437"/>
      <c r="S6" s="564"/>
      <c r="T6" s="564"/>
      <c r="U6" s="437"/>
      <c r="V6" s="437"/>
      <c r="W6" s="437"/>
      <c r="X6" s="568"/>
      <c r="Y6" s="568"/>
      <c r="Z6" s="551" t="s">
        <v>679</v>
      </c>
      <c r="AA6" s="552"/>
      <c r="AB6" s="338"/>
      <c r="AC6" s="317" t="s">
        <v>25</v>
      </c>
    </row>
    <row r="7" spans="2:29" s="19" customFormat="1" ht="15" customHeight="1">
      <c r="B7" s="160"/>
      <c r="C7" s="160"/>
      <c r="D7" s="160"/>
      <c r="E7" s="160"/>
      <c r="F7" s="160"/>
      <c r="G7" s="160"/>
      <c r="H7" s="160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0"/>
      <c r="V7" s="160"/>
      <c r="W7" s="160"/>
      <c r="X7" s="160"/>
      <c r="Y7" s="160"/>
      <c r="Z7" s="160"/>
      <c r="AA7" s="160"/>
      <c r="AB7" s="338"/>
      <c r="AC7" s="345"/>
    </row>
    <row r="8" spans="2:29" s="336" customFormat="1" ht="15" customHeight="1">
      <c r="B8" s="550"/>
      <c r="C8" s="499"/>
      <c r="D8" s="500"/>
      <c r="E8" s="427"/>
      <c r="F8" s="427"/>
      <c r="G8" s="427"/>
      <c r="H8" s="427"/>
      <c r="I8" s="427"/>
      <c r="J8" s="427"/>
      <c r="K8" s="563"/>
      <c r="L8" s="563"/>
      <c r="M8" s="427"/>
      <c r="N8" s="427"/>
      <c r="O8" s="427"/>
      <c r="P8" s="427"/>
      <c r="Q8" s="427"/>
      <c r="R8" s="427"/>
      <c r="S8" s="563"/>
      <c r="T8" s="563"/>
      <c r="U8" s="427"/>
      <c r="V8" s="427"/>
      <c r="W8" s="427"/>
      <c r="X8" s="547"/>
      <c r="Y8" s="549"/>
      <c r="Z8" s="519" t="s">
        <v>679</v>
      </c>
      <c r="AA8" s="502"/>
      <c r="AB8" s="338"/>
      <c r="AC8" s="340" t="s">
        <v>29</v>
      </c>
    </row>
    <row r="10" spans="2:29" ht="15" customHeight="1">
      <c r="B10" s="335" t="s">
        <v>17</v>
      </c>
      <c r="C10" s="336" t="s">
        <v>19</v>
      </c>
      <c r="D10" s="336"/>
      <c r="E10" s="336"/>
      <c r="AC10" s="296" t="s">
        <v>31</v>
      </c>
    </row>
    <row r="11" spans="2:29" ht="15" customHeight="1">
      <c r="B11" s="465"/>
      <c r="C11" s="466"/>
      <c r="D11" s="466"/>
      <c r="E11" s="467"/>
      <c r="F11" s="472" t="s">
        <v>531</v>
      </c>
      <c r="G11" s="472"/>
      <c r="H11" s="472"/>
      <c r="I11" s="472" t="s">
        <v>532</v>
      </c>
      <c r="J11" s="472"/>
      <c r="K11" s="472"/>
      <c r="L11" s="472" t="s">
        <v>533</v>
      </c>
      <c r="M11" s="472"/>
      <c r="N11" s="472"/>
      <c r="O11" s="471" t="s">
        <v>534</v>
      </c>
      <c r="P11" s="471"/>
      <c r="Q11" s="471"/>
      <c r="R11" s="472" t="s">
        <v>21</v>
      </c>
      <c r="S11" s="472"/>
      <c r="T11" s="472" t="s">
        <v>22</v>
      </c>
      <c r="U11" s="472"/>
      <c r="V11" s="471" t="s">
        <v>535</v>
      </c>
      <c r="W11" s="471"/>
      <c r="X11" s="471"/>
      <c r="Y11" s="472" t="s">
        <v>11</v>
      </c>
      <c r="Z11" s="472"/>
      <c r="AA11" s="555"/>
      <c r="AC11" s="264" t="s">
        <v>34</v>
      </c>
    </row>
    <row r="12" spans="2:29" ht="15" customHeight="1">
      <c r="B12" s="559"/>
      <c r="C12" s="560"/>
      <c r="D12" s="560"/>
      <c r="E12" s="561"/>
      <c r="F12" s="556"/>
      <c r="G12" s="556"/>
      <c r="H12" s="556"/>
      <c r="I12" s="556"/>
      <c r="J12" s="556"/>
      <c r="K12" s="556"/>
      <c r="L12" s="556"/>
      <c r="M12" s="556"/>
      <c r="N12" s="556"/>
      <c r="O12" s="558"/>
      <c r="P12" s="558"/>
      <c r="Q12" s="558"/>
      <c r="R12" s="556"/>
      <c r="S12" s="556"/>
      <c r="T12" s="556"/>
      <c r="U12" s="556"/>
      <c r="V12" s="558"/>
      <c r="W12" s="558"/>
      <c r="X12" s="558"/>
      <c r="Y12" s="556"/>
      <c r="Z12" s="556"/>
      <c r="AA12" s="557"/>
      <c r="AC12" s="264"/>
    </row>
    <row r="13" spans="2:29" s="348" customFormat="1" ht="15" customHeight="1">
      <c r="B13" s="338"/>
      <c r="C13" s="338"/>
      <c r="D13" s="338"/>
      <c r="E13" s="338"/>
      <c r="F13" s="346"/>
      <c r="G13" s="346"/>
      <c r="H13" s="346"/>
      <c r="I13" s="346"/>
      <c r="J13" s="346"/>
      <c r="K13" s="346"/>
      <c r="L13" s="346"/>
      <c r="M13" s="346"/>
      <c r="N13" s="346"/>
      <c r="O13" s="347"/>
      <c r="P13" s="347"/>
      <c r="Q13" s="347"/>
      <c r="R13" s="346"/>
      <c r="S13" s="346"/>
      <c r="T13" s="346"/>
      <c r="U13" s="346"/>
      <c r="V13" s="347"/>
      <c r="W13" s="347"/>
      <c r="X13" s="347"/>
      <c r="Y13" s="346"/>
      <c r="Z13" s="346"/>
      <c r="AA13" s="346"/>
      <c r="AC13" s="349"/>
    </row>
    <row r="14" spans="2:29" ht="15" customHeight="1">
      <c r="B14" s="546"/>
      <c r="C14" s="496"/>
      <c r="D14" s="496"/>
      <c r="E14" s="497"/>
      <c r="F14" s="437"/>
      <c r="G14" s="437"/>
      <c r="H14" s="437"/>
      <c r="I14" s="437"/>
      <c r="J14" s="437"/>
      <c r="K14" s="437"/>
      <c r="L14" s="437"/>
      <c r="M14" s="437"/>
      <c r="N14" s="437"/>
      <c r="O14" s="437"/>
      <c r="P14" s="437"/>
      <c r="Q14" s="437"/>
      <c r="R14" s="438"/>
      <c r="S14" s="438"/>
      <c r="T14" s="438"/>
      <c r="U14" s="438"/>
      <c r="V14" s="437"/>
      <c r="W14" s="437"/>
      <c r="X14" s="437"/>
      <c r="Y14" s="551" t="s">
        <v>679</v>
      </c>
      <c r="Z14" s="551"/>
      <c r="AA14" s="552"/>
      <c r="AC14" s="296" t="s">
        <v>53</v>
      </c>
    </row>
    <row r="15" spans="2:29" s="122" customFormat="1" ht="15" customHeight="1">
      <c r="B15" s="160"/>
      <c r="C15" s="160"/>
      <c r="D15" s="160"/>
      <c r="E15" s="160"/>
      <c r="F15" s="160"/>
      <c r="G15" s="160"/>
      <c r="H15" s="160"/>
      <c r="I15" s="160"/>
      <c r="J15" s="160"/>
      <c r="K15" s="160"/>
      <c r="L15" s="160"/>
      <c r="M15" s="160"/>
      <c r="N15" s="160"/>
      <c r="O15" s="160"/>
      <c r="P15" s="160"/>
      <c r="Q15" s="160"/>
      <c r="R15" s="160"/>
      <c r="S15" s="160"/>
      <c r="T15" s="160"/>
      <c r="U15" s="160"/>
      <c r="V15" s="160"/>
      <c r="W15" s="160"/>
      <c r="X15" s="160"/>
      <c r="Y15" s="160"/>
      <c r="Z15" s="160"/>
      <c r="AA15" s="160"/>
      <c r="AC15" s="349"/>
    </row>
    <row r="16" spans="2:29" s="122" customFormat="1" ht="15" customHeight="1">
      <c r="B16" s="550"/>
      <c r="C16" s="499"/>
      <c r="D16" s="499"/>
      <c r="E16" s="500"/>
      <c r="F16" s="427"/>
      <c r="G16" s="427"/>
      <c r="H16" s="427"/>
      <c r="I16" s="427"/>
      <c r="J16" s="427"/>
      <c r="K16" s="427"/>
      <c r="L16" s="427"/>
      <c r="M16" s="427"/>
      <c r="N16" s="427"/>
      <c r="O16" s="427"/>
      <c r="P16" s="427"/>
      <c r="Q16" s="427"/>
      <c r="R16" s="428"/>
      <c r="S16" s="428"/>
      <c r="T16" s="428"/>
      <c r="U16" s="428"/>
      <c r="V16" s="427"/>
      <c r="W16" s="427"/>
      <c r="X16" s="427"/>
      <c r="Y16" s="553" t="s">
        <v>679</v>
      </c>
      <c r="Z16" s="553"/>
      <c r="AA16" s="554"/>
      <c r="AC16" s="318" t="s">
        <v>54</v>
      </c>
    </row>
    <row r="17" spans="1:29" ht="15" customHeight="1">
      <c r="B17" s="350"/>
      <c r="C17" s="350"/>
      <c r="D17" s="160"/>
      <c r="E17" s="160"/>
      <c r="F17" s="160"/>
      <c r="G17" s="160"/>
      <c r="H17" s="160"/>
      <c r="I17" s="160"/>
      <c r="J17" s="160"/>
      <c r="K17" s="160"/>
      <c r="L17" s="160"/>
      <c r="M17" s="160"/>
      <c r="N17" s="160"/>
      <c r="O17" s="160"/>
      <c r="P17" s="160"/>
      <c r="Q17" s="160"/>
      <c r="R17" s="160"/>
      <c r="S17" s="160"/>
      <c r="T17" s="160"/>
      <c r="U17" s="160"/>
      <c r="V17" s="160"/>
      <c r="W17" s="160"/>
      <c r="X17" s="160"/>
      <c r="Y17" s="160"/>
      <c r="Z17" s="160"/>
      <c r="AA17" s="160"/>
    </row>
    <row r="18" spans="1:29" ht="15" customHeight="1">
      <c r="A18" s="348"/>
      <c r="B18" s="338"/>
      <c r="C18" s="338"/>
      <c r="D18" s="338"/>
      <c r="E18" s="338"/>
      <c r="F18" s="346"/>
      <c r="G18" s="346"/>
      <c r="H18" s="346"/>
      <c r="I18" s="346"/>
      <c r="J18" s="346"/>
      <c r="K18" s="346"/>
      <c r="L18" s="346"/>
      <c r="M18" s="346"/>
      <c r="N18" s="346"/>
      <c r="O18" s="346"/>
      <c r="P18" s="346"/>
      <c r="Q18" s="346"/>
      <c r="R18" s="338"/>
      <c r="S18" s="338"/>
      <c r="T18" s="338"/>
      <c r="U18" s="338"/>
      <c r="V18" s="338"/>
      <c r="W18" s="338"/>
      <c r="X18" s="338"/>
      <c r="Y18" s="338"/>
      <c r="Z18" s="338"/>
      <c r="AA18" s="338"/>
      <c r="AB18" s="209"/>
      <c r="AC18" s="88"/>
    </row>
    <row r="19" spans="1:29" ht="15" customHeight="1">
      <c r="B19" s="335" t="s">
        <v>17</v>
      </c>
      <c r="C19" s="336" t="s">
        <v>20</v>
      </c>
      <c r="AC19" s="264" t="s">
        <v>32</v>
      </c>
    </row>
    <row r="20" spans="1:29" s="26" customFormat="1" ht="15" customHeight="1">
      <c r="B20" s="543" t="s">
        <v>12</v>
      </c>
      <c r="C20" s="504"/>
      <c r="D20" s="504"/>
      <c r="E20" s="504"/>
      <c r="F20" s="504"/>
      <c r="G20" s="504"/>
      <c r="H20" s="474" t="s">
        <v>536</v>
      </c>
      <c r="I20" s="475"/>
      <c r="J20" s="475"/>
      <c r="K20" s="475"/>
      <c r="L20" s="476"/>
      <c r="M20" s="474" t="s">
        <v>23</v>
      </c>
      <c r="N20" s="475"/>
      <c r="O20" s="475"/>
      <c r="P20" s="475"/>
      <c r="Q20" s="476"/>
      <c r="R20" s="474" t="s">
        <v>537</v>
      </c>
      <c r="S20" s="475"/>
      <c r="T20" s="475"/>
      <c r="U20" s="475"/>
      <c r="V20" s="476"/>
      <c r="W20" s="526" t="s">
        <v>11</v>
      </c>
      <c r="X20" s="527"/>
      <c r="Y20" s="527"/>
      <c r="Z20" s="527"/>
      <c r="AA20" s="528"/>
      <c r="AC20" s="264"/>
    </row>
    <row r="21" spans="1:29" s="26" customFormat="1" ht="15" customHeight="1">
      <c r="B21" s="544"/>
      <c r="C21" s="545"/>
      <c r="D21" s="545"/>
      <c r="E21" s="545"/>
      <c r="F21" s="545"/>
      <c r="G21" s="545"/>
      <c r="H21" s="477"/>
      <c r="I21" s="478"/>
      <c r="J21" s="478"/>
      <c r="K21" s="478"/>
      <c r="L21" s="479"/>
      <c r="M21" s="477"/>
      <c r="N21" s="478"/>
      <c r="O21" s="478"/>
      <c r="P21" s="478"/>
      <c r="Q21" s="479"/>
      <c r="R21" s="477"/>
      <c r="S21" s="478"/>
      <c r="T21" s="478"/>
      <c r="U21" s="478"/>
      <c r="V21" s="479"/>
      <c r="W21" s="529"/>
      <c r="X21" s="530"/>
      <c r="Y21" s="530"/>
      <c r="Z21" s="530"/>
      <c r="AA21" s="531"/>
      <c r="AC21" s="264"/>
    </row>
    <row r="22" spans="1:29" s="26" customFormat="1" ht="15" customHeight="1">
      <c r="AC22" s="351"/>
    </row>
    <row r="23" spans="1:29" s="26" customFormat="1" ht="15" customHeight="1">
      <c r="B23" s="546"/>
      <c r="C23" s="496"/>
      <c r="D23" s="496"/>
      <c r="E23" s="497"/>
      <c r="F23" s="495"/>
      <c r="G23" s="497"/>
      <c r="H23" s="532"/>
      <c r="I23" s="533"/>
      <c r="J23" s="533"/>
      <c r="K23" s="533"/>
      <c r="L23" s="534"/>
      <c r="M23" s="569"/>
      <c r="N23" s="570"/>
      <c r="O23" s="570"/>
      <c r="P23" s="570"/>
      <c r="Q23" s="571"/>
      <c r="R23" s="569"/>
      <c r="S23" s="570"/>
      <c r="T23" s="570"/>
      <c r="U23" s="570"/>
      <c r="V23" s="571"/>
      <c r="W23" s="538" t="s">
        <v>679</v>
      </c>
      <c r="X23" s="510"/>
      <c r="Y23" s="510"/>
      <c r="Z23" s="510"/>
      <c r="AA23" s="511"/>
      <c r="AC23" s="296" t="s">
        <v>55</v>
      </c>
    </row>
    <row r="24" spans="1:29" s="26" customFormat="1" ht="15" customHeight="1">
      <c r="B24" s="550"/>
      <c r="C24" s="499"/>
      <c r="D24" s="499"/>
      <c r="E24" s="500"/>
      <c r="F24" s="459"/>
      <c r="G24" s="460"/>
      <c r="H24" s="520"/>
      <c r="I24" s="521"/>
      <c r="J24" s="521"/>
      <c r="K24" s="521"/>
      <c r="L24" s="522"/>
      <c r="M24" s="547"/>
      <c r="N24" s="548"/>
      <c r="O24" s="548"/>
      <c r="P24" s="548"/>
      <c r="Q24" s="549"/>
      <c r="R24" s="547"/>
      <c r="S24" s="548"/>
      <c r="T24" s="548"/>
      <c r="U24" s="548"/>
      <c r="V24" s="549"/>
      <c r="W24" s="519" t="s">
        <v>679</v>
      </c>
      <c r="X24" s="501"/>
      <c r="Y24" s="501"/>
      <c r="Z24" s="501"/>
      <c r="AA24" s="502"/>
      <c r="AC24" s="296" t="s">
        <v>33</v>
      </c>
    </row>
    <row r="26" spans="1:29" s="26" customFormat="1" ht="15" customHeight="1">
      <c r="B26" s="546"/>
      <c r="C26" s="496"/>
      <c r="D26" s="496"/>
      <c r="E26" s="497"/>
      <c r="F26" s="495"/>
      <c r="G26" s="497"/>
      <c r="H26" s="532"/>
      <c r="I26" s="533"/>
      <c r="J26" s="533"/>
      <c r="K26" s="533"/>
      <c r="L26" s="534"/>
      <c r="M26" s="569"/>
      <c r="N26" s="570"/>
      <c r="O26" s="570"/>
      <c r="P26" s="570"/>
      <c r="Q26" s="571"/>
      <c r="R26" s="569"/>
      <c r="S26" s="570"/>
      <c r="T26" s="570"/>
      <c r="U26" s="570"/>
      <c r="V26" s="571"/>
      <c r="W26" s="352" t="s">
        <v>538</v>
      </c>
      <c r="X26" s="353" t="s">
        <v>9</v>
      </c>
      <c r="Y26" s="572"/>
      <c r="Z26" s="572"/>
      <c r="AA26" s="573"/>
      <c r="AC26" s="296" t="s">
        <v>36</v>
      </c>
    </row>
    <row r="27" spans="1:29" s="26" customFormat="1" ht="15" customHeight="1">
      <c r="B27" s="550"/>
      <c r="C27" s="499"/>
      <c r="D27" s="499"/>
      <c r="E27" s="500"/>
      <c r="F27" s="459"/>
      <c r="G27" s="460"/>
      <c r="H27" s="520"/>
      <c r="I27" s="521"/>
      <c r="J27" s="521"/>
      <c r="K27" s="521"/>
      <c r="L27" s="522"/>
      <c r="M27" s="547"/>
      <c r="N27" s="548"/>
      <c r="O27" s="548"/>
      <c r="P27" s="548"/>
      <c r="Q27" s="549"/>
      <c r="R27" s="547"/>
      <c r="S27" s="548"/>
      <c r="T27" s="548"/>
      <c r="U27" s="548"/>
      <c r="V27" s="549"/>
      <c r="W27" s="354" t="s">
        <v>538</v>
      </c>
      <c r="X27" s="355" t="s">
        <v>9</v>
      </c>
      <c r="Y27" s="574"/>
      <c r="Z27" s="574"/>
      <c r="AA27" s="575"/>
      <c r="AC27" s="296" t="s">
        <v>37</v>
      </c>
    </row>
    <row r="29" spans="1:29" ht="15" customHeight="1">
      <c r="A29" s="158" t="s">
        <v>44</v>
      </c>
      <c r="B29" s="158"/>
      <c r="C29" s="158"/>
      <c r="D29" s="158"/>
      <c r="E29" s="158"/>
      <c r="F29" s="158"/>
      <c r="G29" s="158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58"/>
      <c r="Z29" s="158"/>
      <c r="AA29" s="158"/>
      <c r="AB29" s="158"/>
      <c r="AC29" s="356"/>
    </row>
    <row r="30" spans="1:29" ht="15" customHeight="1">
      <c r="B30" s="263" t="s">
        <v>17</v>
      </c>
      <c r="C30" s="83" t="s">
        <v>39</v>
      </c>
      <c r="AC30" s="264" t="s">
        <v>40</v>
      </c>
    </row>
    <row r="31" spans="1:29" ht="15" customHeight="1">
      <c r="B31" s="539" t="s">
        <v>41</v>
      </c>
      <c r="C31" s="527"/>
      <c r="D31" s="527"/>
      <c r="E31" s="527"/>
      <c r="F31" s="527"/>
      <c r="G31" s="540"/>
      <c r="H31" s="474" t="s">
        <v>539</v>
      </c>
      <c r="I31" s="475"/>
      <c r="J31" s="475"/>
      <c r="K31" s="475"/>
      <c r="L31" s="476"/>
      <c r="M31" s="474" t="s">
        <v>540</v>
      </c>
      <c r="N31" s="475"/>
      <c r="O31" s="475"/>
      <c r="P31" s="475"/>
      <c r="Q31" s="476"/>
      <c r="R31" s="474" t="s">
        <v>541</v>
      </c>
      <c r="S31" s="475"/>
      <c r="T31" s="475"/>
      <c r="U31" s="475"/>
      <c r="V31" s="476"/>
      <c r="W31" s="526" t="s">
        <v>11</v>
      </c>
      <c r="X31" s="527"/>
      <c r="Y31" s="527"/>
      <c r="Z31" s="527"/>
      <c r="AA31" s="528"/>
      <c r="AC31" s="264"/>
    </row>
    <row r="32" spans="1:29" ht="15" customHeight="1">
      <c r="B32" s="541"/>
      <c r="C32" s="530"/>
      <c r="D32" s="530"/>
      <c r="E32" s="530"/>
      <c r="F32" s="530"/>
      <c r="G32" s="542"/>
      <c r="H32" s="477"/>
      <c r="I32" s="478"/>
      <c r="J32" s="478"/>
      <c r="K32" s="478"/>
      <c r="L32" s="479"/>
      <c r="M32" s="477"/>
      <c r="N32" s="478"/>
      <c r="O32" s="478"/>
      <c r="P32" s="478"/>
      <c r="Q32" s="479"/>
      <c r="R32" s="477"/>
      <c r="S32" s="478"/>
      <c r="T32" s="478"/>
      <c r="U32" s="478"/>
      <c r="V32" s="479"/>
      <c r="W32" s="529"/>
      <c r="X32" s="530"/>
      <c r="Y32" s="530"/>
      <c r="Z32" s="530"/>
      <c r="AA32" s="531"/>
      <c r="AC32" s="264"/>
    </row>
    <row r="33" spans="1:30" ht="15" customHeight="1">
      <c r="B33" s="492"/>
      <c r="C33" s="493"/>
      <c r="D33" s="493"/>
      <c r="E33" s="493"/>
      <c r="F33" s="493"/>
      <c r="G33" s="494"/>
      <c r="H33" s="532"/>
      <c r="I33" s="533"/>
      <c r="J33" s="533"/>
      <c r="K33" s="533"/>
      <c r="L33" s="534"/>
      <c r="M33" s="495"/>
      <c r="N33" s="496"/>
      <c r="O33" s="496"/>
      <c r="P33" s="496"/>
      <c r="Q33" s="497"/>
      <c r="R33" s="535"/>
      <c r="S33" s="536"/>
      <c r="T33" s="536"/>
      <c r="U33" s="536"/>
      <c r="V33" s="537"/>
      <c r="W33" s="538" t="s">
        <v>679</v>
      </c>
      <c r="X33" s="510"/>
      <c r="Y33" s="510"/>
      <c r="Z33" s="510"/>
      <c r="AA33" s="511"/>
      <c r="AC33" s="296" t="s">
        <v>42</v>
      </c>
    </row>
    <row r="34" spans="1:30" ht="15" customHeight="1">
      <c r="B34" s="512"/>
      <c r="C34" s="513"/>
      <c r="D34" s="513"/>
      <c r="E34" s="513"/>
      <c r="F34" s="513"/>
      <c r="G34" s="514"/>
      <c r="H34" s="520"/>
      <c r="I34" s="521"/>
      <c r="J34" s="521"/>
      <c r="K34" s="521"/>
      <c r="L34" s="522"/>
      <c r="M34" s="498"/>
      <c r="N34" s="499"/>
      <c r="O34" s="499"/>
      <c r="P34" s="499"/>
      <c r="Q34" s="500"/>
      <c r="R34" s="523"/>
      <c r="S34" s="524"/>
      <c r="T34" s="524"/>
      <c r="U34" s="524"/>
      <c r="V34" s="525"/>
      <c r="W34" s="519" t="s">
        <v>679</v>
      </c>
      <c r="X34" s="501"/>
      <c r="Y34" s="501"/>
      <c r="Z34" s="501"/>
      <c r="AA34" s="502"/>
      <c r="AC34" s="264" t="s">
        <v>43</v>
      </c>
    </row>
    <row r="36" spans="1:30" ht="15" customHeight="1">
      <c r="A36" s="158" t="s">
        <v>45</v>
      </c>
      <c r="B36" s="158"/>
      <c r="C36" s="158"/>
      <c r="D36" s="158"/>
      <c r="E36" s="158"/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  <c r="V36" s="158"/>
      <c r="W36" s="158"/>
      <c r="X36" s="158"/>
      <c r="Y36" s="158"/>
      <c r="Z36" s="158"/>
      <c r="AA36" s="158"/>
      <c r="AB36" s="158"/>
      <c r="AC36" s="356"/>
    </row>
    <row r="37" spans="1:30" ht="15" customHeight="1">
      <c r="B37" s="465"/>
      <c r="C37" s="466"/>
      <c r="D37" s="467"/>
      <c r="E37" s="503" t="s">
        <v>50</v>
      </c>
      <c r="F37" s="504"/>
      <c r="G37" s="504"/>
      <c r="H37" s="503" t="s">
        <v>16</v>
      </c>
      <c r="I37" s="503"/>
      <c r="J37" s="503" t="s">
        <v>529</v>
      </c>
      <c r="K37" s="504"/>
      <c r="L37" s="504"/>
      <c r="M37" s="503" t="s">
        <v>673</v>
      </c>
      <c r="N37" s="504"/>
      <c r="O37" s="504"/>
      <c r="P37" s="504" t="s">
        <v>13</v>
      </c>
      <c r="Q37" s="504"/>
      <c r="R37" s="503" t="s">
        <v>530</v>
      </c>
      <c r="S37" s="504"/>
      <c r="T37" s="504"/>
      <c r="U37" s="503" t="s">
        <v>672</v>
      </c>
      <c r="V37" s="504"/>
      <c r="W37" s="504"/>
      <c r="X37" s="504" t="s">
        <v>14</v>
      </c>
      <c r="Y37" s="504"/>
      <c r="Z37" s="506" t="s">
        <v>46</v>
      </c>
      <c r="AA37" s="507"/>
      <c r="AB37" s="336"/>
      <c r="AC37" s="339" t="s">
        <v>47</v>
      </c>
    </row>
    <row r="38" spans="1:30" ht="15" customHeight="1">
      <c r="B38" s="515"/>
      <c r="C38" s="516"/>
      <c r="D38" s="517"/>
      <c r="E38" s="505"/>
      <c r="F38" s="505"/>
      <c r="G38" s="505"/>
      <c r="H38" s="518"/>
      <c r="I38" s="518"/>
      <c r="J38" s="505"/>
      <c r="K38" s="505"/>
      <c r="L38" s="505"/>
      <c r="M38" s="505"/>
      <c r="N38" s="505"/>
      <c r="O38" s="505"/>
      <c r="P38" s="505"/>
      <c r="Q38" s="505"/>
      <c r="R38" s="505"/>
      <c r="S38" s="505"/>
      <c r="T38" s="505"/>
      <c r="U38" s="505"/>
      <c r="V38" s="505"/>
      <c r="W38" s="505"/>
      <c r="X38" s="505"/>
      <c r="Y38" s="505"/>
      <c r="Z38" s="508"/>
      <c r="AA38" s="509"/>
      <c r="AB38" s="336"/>
      <c r="AC38" s="339"/>
    </row>
    <row r="39" spans="1:30" ht="15" customHeight="1">
      <c r="B39" s="486"/>
      <c r="C39" s="480"/>
      <c r="D39" s="458"/>
      <c r="E39" s="438"/>
      <c r="F39" s="438"/>
      <c r="G39" s="438"/>
      <c r="H39" s="457"/>
      <c r="I39" s="458"/>
      <c r="J39" s="457"/>
      <c r="K39" s="480"/>
      <c r="L39" s="458"/>
      <c r="M39" s="457"/>
      <c r="N39" s="480"/>
      <c r="O39" s="458"/>
      <c r="P39" s="457"/>
      <c r="Q39" s="458"/>
      <c r="R39" s="457"/>
      <c r="S39" s="480"/>
      <c r="T39" s="458"/>
      <c r="U39" s="457"/>
      <c r="V39" s="480"/>
      <c r="W39" s="458"/>
      <c r="X39" s="457"/>
      <c r="Y39" s="458"/>
      <c r="Z39" s="461" t="s">
        <v>677</v>
      </c>
      <c r="AA39" s="462"/>
      <c r="AB39" s="336"/>
      <c r="AC39" s="337" t="s">
        <v>48</v>
      </c>
    </row>
    <row r="40" spans="1:30" ht="15" customHeight="1">
      <c r="B40" s="489"/>
      <c r="C40" s="482"/>
      <c r="D40" s="483"/>
      <c r="E40" s="438"/>
      <c r="F40" s="438"/>
      <c r="G40" s="438"/>
      <c r="H40" s="481"/>
      <c r="I40" s="483"/>
      <c r="J40" s="481"/>
      <c r="K40" s="482"/>
      <c r="L40" s="483"/>
      <c r="M40" s="481"/>
      <c r="N40" s="482"/>
      <c r="O40" s="483"/>
      <c r="P40" s="481"/>
      <c r="Q40" s="483"/>
      <c r="R40" s="481"/>
      <c r="S40" s="482"/>
      <c r="T40" s="483"/>
      <c r="U40" s="481"/>
      <c r="V40" s="482"/>
      <c r="W40" s="483"/>
      <c r="X40" s="481"/>
      <c r="Y40" s="483"/>
      <c r="Z40" s="484"/>
      <c r="AA40" s="485"/>
      <c r="AB40" s="336"/>
      <c r="AC40" s="337"/>
    </row>
    <row r="41" spans="1:30" ht="15" customHeight="1">
      <c r="B41" s="486"/>
      <c r="C41" s="480"/>
      <c r="D41" s="458"/>
      <c r="E41" s="438"/>
      <c r="F41" s="438"/>
      <c r="G41" s="438"/>
      <c r="H41" s="457"/>
      <c r="I41" s="458"/>
      <c r="J41" s="457"/>
      <c r="K41" s="480"/>
      <c r="L41" s="458"/>
      <c r="M41" s="457"/>
      <c r="N41" s="480"/>
      <c r="O41" s="458"/>
      <c r="P41" s="457"/>
      <c r="Q41" s="458"/>
      <c r="R41" s="457"/>
      <c r="S41" s="480"/>
      <c r="T41" s="458"/>
      <c r="U41" s="457"/>
      <c r="V41" s="480"/>
      <c r="W41" s="458"/>
      <c r="X41" s="457"/>
      <c r="Y41" s="458"/>
      <c r="Z41" s="461" t="s">
        <v>679</v>
      </c>
      <c r="AA41" s="462"/>
      <c r="AB41" s="336"/>
      <c r="AC41" s="339" t="s">
        <v>49</v>
      </c>
    </row>
    <row r="42" spans="1:30" ht="15" customHeight="1">
      <c r="B42" s="487"/>
      <c r="C42" s="488"/>
      <c r="D42" s="460"/>
      <c r="E42" s="428"/>
      <c r="F42" s="428"/>
      <c r="G42" s="428"/>
      <c r="H42" s="459"/>
      <c r="I42" s="460"/>
      <c r="J42" s="459"/>
      <c r="K42" s="488"/>
      <c r="L42" s="460"/>
      <c r="M42" s="459"/>
      <c r="N42" s="488"/>
      <c r="O42" s="460"/>
      <c r="P42" s="459"/>
      <c r="Q42" s="460"/>
      <c r="R42" s="459"/>
      <c r="S42" s="488"/>
      <c r="T42" s="460"/>
      <c r="U42" s="459"/>
      <c r="V42" s="488"/>
      <c r="W42" s="460"/>
      <c r="X42" s="459"/>
      <c r="Y42" s="460"/>
      <c r="Z42" s="463"/>
      <c r="AA42" s="464"/>
      <c r="AB42" s="336"/>
      <c r="AC42" s="339"/>
    </row>
    <row r="43" spans="1:30" ht="15" customHeight="1">
      <c r="B43" s="336">
        <v>1</v>
      </c>
      <c r="C43" s="336">
        <v>2</v>
      </c>
      <c r="D43" s="336">
        <v>3</v>
      </c>
      <c r="E43" s="336">
        <v>4</v>
      </c>
      <c r="F43" s="336">
        <v>5</v>
      </c>
      <c r="G43" s="336">
        <v>6</v>
      </c>
      <c r="H43" s="336">
        <v>7</v>
      </c>
      <c r="I43" s="336">
        <v>8</v>
      </c>
      <c r="J43" s="336">
        <v>9</v>
      </c>
      <c r="K43" s="336">
        <v>0</v>
      </c>
      <c r="L43" s="336">
        <v>1</v>
      </c>
      <c r="M43" s="336">
        <v>2</v>
      </c>
      <c r="N43" s="336">
        <v>3</v>
      </c>
      <c r="O43" s="336">
        <v>4</v>
      </c>
      <c r="P43" s="336">
        <v>5</v>
      </c>
      <c r="Q43" s="336">
        <v>6</v>
      </c>
      <c r="R43" s="336">
        <v>7</v>
      </c>
      <c r="S43" s="336">
        <v>8</v>
      </c>
      <c r="T43" s="336">
        <v>9</v>
      </c>
      <c r="U43" s="336">
        <v>0</v>
      </c>
      <c r="V43" s="336">
        <v>1</v>
      </c>
      <c r="W43" s="336">
        <v>2</v>
      </c>
      <c r="X43" s="336">
        <v>3</v>
      </c>
      <c r="Y43" s="336">
        <v>4</v>
      </c>
      <c r="Z43" s="336">
        <v>5</v>
      </c>
      <c r="AA43" s="336">
        <v>6</v>
      </c>
      <c r="AB43" s="336"/>
      <c r="AC43" s="357"/>
    </row>
    <row r="44" spans="1:30" ht="15" customHeight="1">
      <c r="A44" s="158" t="s">
        <v>51</v>
      </c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8"/>
      <c r="N44" s="158"/>
      <c r="O44" s="158"/>
      <c r="P44" s="158"/>
      <c r="Q44" s="158"/>
      <c r="R44" s="158"/>
      <c r="S44" s="158"/>
      <c r="T44" s="158"/>
      <c r="U44" s="158"/>
      <c r="V44" s="158"/>
      <c r="W44" s="158"/>
      <c r="X44" s="158"/>
      <c r="Y44" s="158"/>
      <c r="Z44" s="158"/>
      <c r="AA44" s="158"/>
      <c r="AB44" s="158"/>
      <c r="AC44" s="356"/>
    </row>
    <row r="45" spans="1:30" ht="15" customHeight="1">
      <c r="A45" s="348"/>
      <c r="B45" s="465"/>
      <c r="C45" s="466"/>
      <c r="D45" s="466"/>
      <c r="E45" s="466"/>
      <c r="F45" s="467"/>
      <c r="G45" s="471" t="s">
        <v>534</v>
      </c>
      <c r="H45" s="472"/>
      <c r="I45" s="472"/>
      <c r="J45" s="471" t="s">
        <v>542</v>
      </c>
      <c r="K45" s="472"/>
      <c r="L45" s="472"/>
      <c r="M45" s="472" t="s">
        <v>22</v>
      </c>
      <c r="N45" s="472"/>
      <c r="O45" s="472" t="s">
        <v>531</v>
      </c>
      <c r="P45" s="472"/>
      <c r="Q45" s="472"/>
      <c r="R45" s="472" t="s">
        <v>532</v>
      </c>
      <c r="S45" s="472"/>
      <c r="T45" s="472"/>
      <c r="U45" s="474" t="s">
        <v>533</v>
      </c>
      <c r="V45" s="475"/>
      <c r="W45" s="476"/>
      <c r="X45" s="474" t="s">
        <v>52</v>
      </c>
      <c r="Y45" s="476"/>
      <c r="Z45" s="475" t="s">
        <v>35</v>
      </c>
      <c r="AA45" s="490"/>
      <c r="AB45" s="336"/>
      <c r="AC45" s="339" t="s">
        <v>543</v>
      </c>
      <c r="AD45" s="348"/>
    </row>
    <row r="46" spans="1:30" ht="15" customHeight="1">
      <c r="A46" s="348"/>
      <c r="B46" s="468"/>
      <c r="C46" s="469"/>
      <c r="D46" s="469"/>
      <c r="E46" s="469"/>
      <c r="F46" s="470"/>
      <c r="G46" s="473"/>
      <c r="H46" s="473"/>
      <c r="I46" s="473"/>
      <c r="J46" s="473"/>
      <c r="K46" s="473"/>
      <c r="L46" s="473"/>
      <c r="M46" s="473"/>
      <c r="N46" s="473"/>
      <c r="O46" s="473"/>
      <c r="P46" s="473"/>
      <c r="Q46" s="473"/>
      <c r="R46" s="473"/>
      <c r="S46" s="473"/>
      <c r="T46" s="473"/>
      <c r="U46" s="477"/>
      <c r="V46" s="478"/>
      <c r="W46" s="479"/>
      <c r="X46" s="477"/>
      <c r="Y46" s="479"/>
      <c r="Z46" s="478"/>
      <c r="AA46" s="491"/>
      <c r="AB46" s="336"/>
      <c r="AC46" s="339"/>
      <c r="AD46" s="348"/>
    </row>
    <row r="47" spans="1:30" ht="15" customHeight="1">
      <c r="A47" s="348"/>
      <c r="B47" s="492"/>
      <c r="C47" s="493"/>
      <c r="D47" s="493"/>
      <c r="E47" s="493"/>
      <c r="F47" s="494"/>
      <c r="G47" s="495"/>
      <c r="H47" s="496"/>
      <c r="I47" s="497"/>
      <c r="J47" s="495"/>
      <c r="K47" s="496"/>
      <c r="L47" s="497"/>
      <c r="M47" s="495"/>
      <c r="N47" s="497"/>
      <c r="O47" s="438"/>
      <c r="P47" s="438"/>
      <c r="Q47" s="438"/>
      <c r="R47" s="495"/>
      <c r="S47" s="496"/>
      <c r="T47" s="497"/>
      <c r="U47" s="495"/>
      <c r="V47" s="496"/>
      <c r="W47" s="497"/>
      <c r="X47" s="495"/>
      <c r="Y47" s="497"/>
      <c r="Z47" s="510" t="s">
        <v>679</v>
      </c>
      <c r="AA47" s="511"/>
      <c r="AB47" s="336"/>
      <c r="AC47" s="337" t="s">
        <v>544</v>
      </c>
      <c r="AD47" s="348"/>
    </row>
    <row r="48" spans="1:30" ht="15" customHeight="1">
      <c r="A48" s="348"/>
      <c r="B48" s="512"/>
      <c r="C48" s="513"/>
      <c r="D48" s="513"/>
      <c r="E48" s="513"/>
      <c r="F48" s="514"/>
      <c r="G48" s="498"/>
      <c r="H48" s="499"/>
      <c r="I48" s="500"/>
      <c r="J48" s="498"/>
      <c r="K48" s="499"/>
      <c r="L48" s="500"/>
      <c r="M48" s="498"/>
      <c r="N48" s="500"/>
      <c r="O48" s="428"/>
      <c r="P48" s="428"/>
      <c r="Q48" s="428"/>
      <c r="R48" s="498"/>
      <c r="S48" s="499"/>
      <c r="T48" s="500"/>
      <c r="U48" s="498"/>
      <c r="V48" s="499"/>
      <c r="W48" s="500"/>
      <c r="X48" s="498"/>
      <c r="Y48" s="500"/>
      <c r="Z48" s="501" t="s">
        <v>678</v>
      </c>
      <c r="AA48" s="502"/>
      <c r="AB48" s="336"/>
      <c r="AC48" s="339" t="s">
        <v>545</v>
      </c>
      <c r="AD48" s="348"/>
    </row>
    <row r="49" spans="1:30" ht="15" customHeight="1">
      <c r="A49" s="348"/>
      <c r="B49" s="336">
        <v>1</v>
      </c>
      <c r="C49" s="336">
        <v>2</v>
      </c>
      <c r="D49" s="336">
        <v>3</v>
      </c>
      <c r="E49" s="336">
        <v>4</v>
      </c>
      <c r="F49" s="336">
        <v>5</v>
      </c>
      <c r="G49" s="358">
        <v>6</v>
      </c>
      <c r="H49" s="336">
        <v>7</v>
      </c>
      <c r="I49" s="336">
        <v>8</v>
      </c>
      <c r="J49" s="358">
        <v>9</v>
      </c>
      <c r="K49" s="336">
        <v>0</v>
      </c>
      <c r="L49" s="336">
        <v>1</v>
      </c>
      <c r="M49" s="358">
        <v>2</v>
      </c>
      <c r="N49" s="336">
        <v>3</v>
      </c>
      <c r="O49" s="336">
        <v>4</v>
      </c>
      <c r="P49" s="336">
        <v>5</v>
      </c>
      <c r="Q49" s="336">
        <v>6</v>
      </c>
      <c r="R49" s="336">
        <v>7</v>
      </c>
      <c r="S49" s="336">
        <v>8</v>
      </c>
      <c r="T49" s="336">
        <v>9</v>
      </c>
      <c r="U49" s="358">
        <v>0</v>
      </c>
      <c r="V49" s="336">
        <v>1</v>
      </c>
      <c r="W49" s="336">
        <v>2</v>
      </c>
      <c r="X49" s="336">
        <v>3</v>
      </c>
      <c r="Y49" s="336">
        <v>4</v>
      </c>
      <c r="Z49" s="336">
        <v>5</v>
      </c>
      <c r="AA49" s="336">
        <v>6</v>
      </c>
      <c r="AB49" s="348"/>
      <c r="AC49" s="349"/>
      <c r="AD49" s="348"/>
    </row>
    <row r="50" spans="1:30" ht="15" customHeight="1">
      <c r="A50" s="348"/>
      <c r="B50" s="343"/>
      <c r="C50" s="343"/>
      <c r="D50" s="343"/>
      <c r="E50" s="343"/>
      <c r="F50" s="359"/>
      <c r="G50" s="359"/>
      <c r="H50" s="359"/>
      <c r="I50" s="359"/>
      <c r="J50" s="359"/>
      <c r="K50" s="359"/>
      <c r="L50" s="359"/>
      <c r="M50" s="359"/>
      <c r="N50" s="359"/>
      <c r="O50" s="360"/>
      <c r="P50" s="360"/>
      <c r="Q50" s="360"/>
      <c r="R50" s="359"/>
      <c r="S50" s="359"/>
      <c r="T50" s="359"/>
      <c r="U50" s="359"/>
      <c r="V50" s="360"/>
      <c r="W50" s="360"/>
      <c r="X50" s="360"/>
      <c r="Y50" s="359"/>
      <c r="Z50" s="359"/>
      <c r="AA50" s="359"/>
      <c r="AB50" s="348"/>
      <c r="AC50" s="349"/>
      <c r="AD50" s="348"/>
    </row>
    <row r="51" spans="1:30" ht="15" customHeight="1">
      <c r="B51" s="343"/>
      <c r="C51" s="343"/>
      <c r="D51" s="343"/>
      <c r="E51" s="343"/>
      <c r="F51" s="359"/>
      <c r="G51" s="359"/>
      <c r="H51" s="359"/>
      <c r="I51" s="359"/>
      <c r="J51" s="359"/>
      <c r="K51" s="359"/>
      <c r="L51" s="359"/>
      <c r="M51" s="359"/>
      <c r="N51" s="359"/>
      <c r="O51" s="360"/>
      <c r="P51" s="360"/>
      <c r="Q51" s="360"/>
      <c r="R51" s="359"/>
      <c r="S51" s="359"/>
      <c r="T51" s="359"/>
      <c r="U51" s="359"/>
      <c r="V51" s="360"/>
      <c r="W51" s="360"/>
      <c r="X51" s="360"/>
      <c r="Y51" s="359"/>
      <c r="Z51" s="359"/>
      <c r="AA51" s="359"/>
    </row>
    <row r="52" spans="1:30" ht="15" customHeight="1">
      <c r="B52" s="343"/>
      <c r="C52" s="343"/>
      <c r="D52" s="343"/>
      <c r="E52" s="343"/>
      <c r="F52" s="361"/>
      <c r="G52" s="361"/>
      <c r="H52" s="361"/>
      <c r="I52" s="361"/>
      <c r="J52" s="361"/>
      <c r="K52" s="361"/>
      <c r="L52" s="361"/>
      <c r="M52" s="361"/>
      <c r="N52" s="361"/>
      <c r="O52" s="361"/>
      <c r="P52" s="361"/>
      <c r="Q52" s="361"/>
      <c r="R52" s="343"/>
      <c r="S52" s="343"/>
      <c r="T52" s="343"/>
      <c r="U52" s="343"/>
      <c r="V52" s="361"/>
      <c r="W52" s="361"/>
      <c r="X52" s="361"/>
      <c r="Y52" s="343"/>
      <c r="Z52" s="343"/>
      <c r="AA52" s="343"/>
    </row>
  </sheetData>
  <mergeCells count="160">
    <mergeCell ref="R27:V27"/>
    <mergeCell ref="Y26:AA26"/>
    <mergeCell ref="Y27:AA27"/>
    <mergeCell ref="B27:E27"/>
    <mergeCell ref="F27:G27"/>
    <mergeCell ref="H27:L27"/>
    <mergeCell ref="M27:Q27"/>
    <mergeCell ref="R26:V26"/>
    <mergeCell ref="M26:Q26"/>
    <mergeCell ref="R24:V24"/>
    <mergeCell ref="W24:AA24"/>
    <mergeCell ref="H24:L24"/>
    <mergeCell ref="B24:E24"/>
    <mergeCell ref="F24:G24"/>
    <mergeCell ref="B26:E26"/>
    <mergeCell ref="F26:G26"/>
    <mergeCell ref="H26:L26"/>
    <mergeCell ref="X8:Y8"/>
    <mergeCell ref="P8:R8"/>
    <mergeCell ref="M20:Q21"/>
    <mergeCell ref="R20:V21"/>
    <mergeCell ref="W20:AA21"/>
    <mergeCell ref="H23:L23"/>
    <mergeCell ref="W23:AA23"/>
    <mergeCell ref="M23:Q23"/>
    <mergeCell ref="R23:V23"/>
    <mergeCell ref="V14:X14"/>
    <mergeCell ref="E8:G8"/>
    <mergeCell ref="U6:W6"/>
    <mergeCell ref="Z6:AA6"/>
    <mergeCell ref="Z8:AA8"/>
    <mergeCell ref="Z3:AA4"/>
    <mergeCell ref="H8:J8"/>
    <mergeCell ref="K8:L8"/>
    <mergeCell ref="M8:O8"/>
    <mergeCell ref="X3:Y4"/>
    <mergeCell ref="X6:Y6"/>
    <mergeCell ref="S3:T4"/>
    <mergeCell ref="U3:W4"/>
    <mergeCell ref="S8:T8"/>
    <mergeCell ref="U8:W8"/>
    <mergeCell ref="E6:G6"/>
    <mergeCell ref="H6:J6"/>
    <mergeCell ref="K6:L6"/>
    <mergeCell ref="M6:O6"/>
    <mergeCell ref="P6:R6"/>
    <mergeCell ref="S6:T6"/>
    <mergeCell ref="B3:D4"/>
    <mergeCell ref="E3:G4"/>
    <mergeCell ref="H3:J4"/>
    <mergeCell ref="K3:L4"/>
    <mergeCell ref="M3:O4"/>
    <mergeCell ref="P3:R4"/>
    <mergeCell ref="O11:Q12"/>
    <mergeCell ref="R11:S12"/>
    <mergeCell ref="T11:U12"/>
    <mergeCell ref="V11:X12"/>
    <mergeCell ref="B11:E12"/>
    <mergeCell ref="F11:H12"/>
    <mergeCell ref="I11:K12"/>
    <mergeCell ref="L11:N12"/>
    <mergeCell ref="T16:U16"/>
    <mergeCell ref="V16:X16"/>
    <mergeCell ref="Y16:AA16"/>
    <mergeCell ref="Y11:AA12"/>
    <mergeCell ref="F14:H14"/>
    <mergeCell ref="I14:K14"/>
    <mergeCell ref="L14:N14"/>
    <mergeCell ref="O14:Q14"/>
    <mergeCell ref="R14:S14"/>
    <mergeCell ref="T14:U14"/>
    <mergeCell ref="B6:D6"/>
    <mergeCell ref="B8:D8"/>
    <mergeCell ref="B14:E14"/>
    <mergeCell ref="B16:E16"/>
    <mergeCell ref="Y14:AA14"/>
    <mergeCell ref="F16:H16"/>
    <mergeCell ref="I16:K16"/>
    <mergeCell ref="L16:N16"/>
    <mergeCell ref="O16:Q16"/>
    <mergeCell ref="R16:S16"/>
    <mergeCell ref="W33:AA33"/>
    <mergeCell ref="B31:G32"/>
    <mergeCell ref="H31:L32"/>
    <mergeCell ref="M31:Q32"/>
    <mergeCell ref="R31:V32"/>
    <mergeCell ref="B20:G21"/>
    <mergeCell ref="B23:E23"/>
    <mergeCell ref="H20:L21"/>
    <mergeCell ref="F23:G23"/>
    <mergeCell ref="M24:Q24"/>
    <mergeCell ref="W34:AA34"/>
    <mergeCell ref="B34:G34"/>
    <mergeCell ref="H34:L34"/>
    <mergeCell ref="M34:Q34"/>
    <mergeCell ref="R34:V34"/>
    <mergeCell ref="W31:AA32"/>
    <mergeCell ref="B33:G33"/>
    <mergeCell ref="H33:L33"/>
    <mergeCell ref="M33:Q33"/>
    <mergeCell ref="R33:V33"/>
    <mergeCell ref="B37:D38"/>
    <mergeCell ref="E37:G38"/>
    <mergeCell ref="H37:I38"/>
    <mergeCell ref="J37:L38"/>
    <mergeCell ref="M37:O38"/>
    <mergeCell ref="P37:Q38"/>
    <mergeCell ref="E42:G42"/>
    <mergeCell ref="Z48:AA48"/>
    <mergeCell ref="R37:T38"/>
    <mergeCell ref="U37:W38"/>
    <mergeCell ref="X37:Y38"/>
    <mergeCell ref="Z37:AA38"/>
    <mergeCell ref="E39:G39"/>
    <mergeCell ref="Z47:AA47"/>
    <mergeCell ref="B48:F48"/>
    <mergeCell ref="G48:I48"/>
    <mergeCell ref="J48:L48"/>
    <mergeCell ref="M48:N48"/>
    <mergeCell ref="O48:Q48"/>
    <mergeCell ref="R48:T48"/>
    <mergeCell ref="U48:W48"/>
    <mergeCell ref="X48:Y48"/>
    <mergeCell ref="E41:G41"/>
    <mergeCell ref="Z45:AA46"/>
    <mergeCell ref="B47:F47"/>
    <mergeCell ref="G47:I47"/>
    <mergeCell ref="J47:L47"/>
    <mergeCell ref="M47:N47"/>
    <mergeCell ref="O47:Q47"/>
    <mergeCell ref="R47:T47"/>
    <mergeCell ref="U47:W47"/>
    <mergeCell ref="X47:Y47"/>
    <mergeCell ref="B39:D40"/>
    <mergeCell ref="H39:I40"/>
    <mergeCell ref="J39:L40"/>
    <mergeCell ref="M39:O40"/>
    <mergeCell ref="P39:Q40"/>
    <mergeCell ref="R39:T40"/>
    <mergeCell ref="E40:G40"/>
    <mergeCell ref="U39:W40"/>
    <mergeCell ref="X39:Y40"/>
    <mergeCell ref="Z39:AA40"/>
    <mergeCell ref="B41:D42"/>
    <mergeCell ref="H41:I42"/>
    <mergeCell ref="J41:L42"/>
    <mergeCell ref="M41:O42"/>
    <mergeCell ref="P41:Q42"/>
    <mergeCell ref="R41:T42"/>
    <mergeCell ref="U41:W42"/>
    <mergeCell ref="X41:Y42"/>
    <mergeCell ref="Z41:AA42"/>
    <mergeCell ref="B45:F46"/>
    <mergeCell ref="G45:I46"/>
    <mergeCell ref="J45:L46"/>
    <mergeCell ref="M45:N46"/>
    <mergeCell ref="O45:Q46"/>
    <mergeCell ref="R45:T46"/>
    <mergeCell ref="U45:W46"/>
    <mergeCell ref="X45:Y46"/>
  </mergeCells>
  <phoneticPr fontId="12" type="noConversion"/>
  <conditionalFormatting sqref="Z6:AA6">
    <cfRule type="containsText" dxfId="14" priority="12" stopIfTrue="1" operator="containsText" text="NG">
      <formula>NOT(ISERROR(SEARCH("NG",Z6)))</formula>
    </cfRule>
  </conditionalFormatting>
  <conditionalFormatting sqref="Z8:AA8">
    <cfRule type="containsText" dxfId="13" priority="11" stopIfTrue="1" operator="containsText" text="NG">
      <formula>NOT(ISERROR(SEARCH("NG",Z8)))</formula>
    </cfRule>
  </conditionalFormatting>
  <conditionalFormatting sqref="Y14:AA14">
    <cfRule type="containsText" dxfId="12" priority="10" stopIfTrue="1" operator="containsText" text="NG">
      <formula>NOT(ISERROR(SEARCH("NG",Y14)))</formula>
    </cfRule>
  </conditionalFormatting>
  <conditionalFormatting sqref="Y16:AA16">
    <cfRule type="containsText" dxfId="11" priority="9" stopIfTrue="1" operator="containsText" text="NG">
      <formula>NOT(ISERROR(SEARCH("NG",Y16)))</formula>
    </cfRule>
  </conditionalFormatting>
  <conditionalFormatting sqref="W23:AA23">
    <cfRule type="containsText" dxfId="10" priority="8" stopIfTrue="1" operator="containsText" text="NG">
      <formula>NOT(ISERROR(SEARCH("NG",W23)))</formula>
    </cfRule>
  </conditionalFormatting>
  <conditionalFormatting sqref="W24:AA24">
    <cfRule type="containsText" dxfId="9" priority="7" stopIfTrue="1" operator="containsText" text="NG">
      <formula>NOT(ISERROR(SEARCH("NG",W24)))</formula>
    </cfRule>
  </conditionalFormatting>
  <conditionalFormatting sqref="W33:AA33">
    <cfRule type="containsText" dxfId="8" priority="6" stopIfTrue="1" operator="containsText" text="NG">
      <formula>NOT(ISERROR(SEARCH("NG",W33)))</formula>
    </cfRule>
  </conditionalFormatting>
  <conditionalFormatting sqref="W34:AA34">
    <cfRule type="containsText" dxfId="7" priority="5" stopIfTrue="1" operator="containsText" text="NG">
      <formula>NOT(ISERROR(SEARCH("NG",W34)))</formula>
    </cfRule>
  </conditionalFormatting>
  <conditionalFormatting sqref="Z39:AA40">
    <cfRule type="containsText" dxfId="6" priority="4" stopIfTrue="1" operator="containsText" text="NG">
      <formula>NOT(ISERROR(SEARCH("NG",Z39)))</formula>
    </cfRule>
  </conditionalFormatting>
  <conditionalFormatting sqref="Z41:AA42">
    <cfRule type="containsText" dxfId="5" priority="3" stopIfTrue="1" operator="containsText" text="NG">
      <formula>NOT(ISERROR(SEARCH("NG",Z41)))</formula>
    </cfRule>
  </conditionalFormatting>
  <conditionalFormatting sqref="Z47:AA47">
    <cfRule type="containsText" dxfId="4" priority="2" stopIfTrue="1" operator="containsText" text="NG">
      <formula>NOT(ISERROR(SEARCH("NG",Z47)))</formula>
    </cfRule>
  </conditionalFormatting>
  <conditionalFormatting sqref="Z48:AA48">
    <cfRule type="containsText" dxfId="3" priority="1" stopIfTrue="1" operator="containsText" text="NG">
      <formula>NOT(ISERROR(SEARCH("NG",Z48)))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AQ645"/>
  <sheetViews>
    <sheetView tabSelected="1" topLeftCell="A190" zoomScaleNormal="100" zoomScaleSheetLayoutView="100" workbookViewId="0">
      <selection activeCell="B214" sqref="B214"/>
    </sheetView>
  </sheetViews>
  <sheetFormatPr defaultColWidth="2.77734375" defaultRowHeight="15" customHeight="1"/>
  <cols>
    <col min="1" max="28" width="2.77734375" style="55" customWidth="1"/>
    <col min="29" max="29" width="1.77734375" style="56" customWidth="1"/>
    <col min="30" max="30" width="1.77734375" style="57" customWidth="1"/>
    <col min="31" max="31" width="4.77734375" style="252" customWidth="1"/>
    <col min="32" max="16384" width="2.77734375" style="55"/>
  </cols>
  <sheetData>
    <row r="1" spans="1:43" s="6" customFormat="1" ht="15" customHeight="1">
      <c r="B1" s="6">
        <v>1</v>
      </c>
      <c r="C1" s="6">
        <v>2</v>
      </c>
      <c r="D1" s="6">
        <v>3</v>
      </c>
      <c r="E1" s="6">
        <v>4</v>
      </c>
      <c r="F1" s="6">
        <v>5</v>
      </c>
      <c r="G1" s="6">
        <v>6</v>
      </c>
      <c r="H1" s="6">
        <v>7</v>
      </c>
      <c r="I1" s="6">
        <v>8</v>
      </c>
      <c r="J1" s="6">
        <v>9</v>
      </c>
      <c r="K1" s="6">
        <v>10</v>
      </c>
      <c r="L1" s="6">
        <v>11</v>
      </c>
      <c r="M1" s="6">
        <v>12</v>
      </c>
      <c r="N1" s="6">
        <v>13</v>
      </c>
      <c r="O1" s="6">
        <v>14</v>
      </c>
      <c r="P1" s="6">
        <v>15</v>
      </c>
      <c r="Q1" s="6">
        <v>16</v>
      </c>
      <c r="R1" s="6">
        <v>17</v>
      </c>
      <c r="S1" s="6">
        <v>18</v>
      </c>
      <c r="T1" s="6">
        <v>19</v>
      </c>
      <c r="U1" s="6">
        <v>20</v>
      </c>
      <c r="V1" s="6">
        <v>21</v>
      </c>
      <c r="W1" s="6">
        <v>22</v>
      </c>
      <c r="X1" s="6">
        <v>23</v>
      </c>
      <c r="Y1" s="6">
        <v>24</v>
      </c>
      <c r="Z1" s="6">
        <v>25</v>
      </c>
      <c r="AA1" s="6">
        <v>26</v>
      </c>
      <c r="AC1" s="3"/>
      <c r="AD1" s="4"/>
      <c r="AE1" s="294"/>
    </row>
    <row r="2" spans="1:43" s="6" customFormat="1" ht="15" customHeight="1">
      <c r="A2" s="5" t="s">
        <v>112</v>
      </c>
      <c r="AC2" s="3"/>
      <c r="AD2" s="4"/>
      <c r="AE2" s="295" t="s">
        <v>113</v>
      </c>
    </row>
    <row r="3" spans="1:43" s="6" customFormat="1" ht="15" customHeight="1">
      <c r="B3" s="5" t="s">
        <v>114</v>
      </c>
      <c r="AC3" s="3"/>
      <c r="AD3" s="4"/>
      <c r="AE3" s="296" t="s">
        <v>115</v>
      </c>
    </row>
    <row r="4" spans="1:43" s="6" customFormat="1" ht="15" customHeight="1">
      <c r="A4" s="297" t="s">
        <v>116</v>
      </c>
      <c r="B4" s="298"/>
      <c r="C4" s="298"/>
      <c r="D4" s="298"/>
      <c r="E4" s="298"/>
      <c r="F4" s="298"/>
      <c r="G4" s="298"/>
      <c r="H4" s="298"/>
      <c r="I4" s="298"/>
      <c r="J4" s="298"/>
      <c r="K4" s="298"/>
      <c r="L4" s="298"/>
      <c r="M4" s="299"/>
      <c r="N4" s="299"/>
      <c r="O4" s="299"/>
      <c r="P4" s="299"/>
      <c r="Q4" s="299"/>
      <c r="R4" s="299"/>
      <c r="S4" s="299"/>
      <c r="T4" s="299"/>
      <c r="U4" s="299"/>
      <c r="V4" s="299"/>
      <c r="W4" s="299"/>
      <c r="X4" s="299"/>
      <c r="Y4" s="299"/>
      <c r="Z4" s="299"/>
      <c r="AA4" s="299"/>
      <c r="AB4" s="293"/>
      <c r="AC4" s="1"/>
      <c r="AD4" s="2"/>
      <c r="AE4" s="293" t="s">
        <v>94</v>
      </c>
      <c r="AF4" s="293"/>
      <c r="AG4" s="293"/>
      <c r="AH4" s="293"/>
      <c r="AI4" s="293"/>
      <c r="AJ4" s="293"/>
      <c r="AK4" s="293"/>
      <c r="AL4" s="293"/>
      <c r="AM4" s="293"/>
      <c r="AN4" s="293"/>
      <c r="AO4" s="293"/>
      <c r="AP4" s="293"/>
      <c r="AQ4" s="293"/>
    </row>
    <row r="5" spans="1:43" s="6" customFormat="1" ht="15" customHeight="1">
      <c r="B5" s="5" t="s">
        <v>101</v>
      </c>
      <c r="C5" s="5" t="s">
        <v>8</v>
      </c>
      <c r="AC5" s="3"/>
      <c r="AD5" s="7" t="s">
        <v>99</v>
      </c>
      <c r="AE5" s="295" t="s">
        <v>117</v>
      </c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</row>
    <row r="6" spans="1:43" s="6" customFormat="1" ht="15" customHeight="1">
      <c r="B6" s="861" t="s">
        <v>95</v>
      </c>
      <c r="C6" s="862"/>
      <c r="D6" s="862"/>
      <c r="E6" s="862"/>
      <c r="F6" s="867" t="s">
        <v>118</v>
      </c>
      <c r="G6" s="768"/>
      <c r="H6" s="768"/>
      <c r="I6" s="775"/>
      <c r="J6" s="862" t="s">
        <v>119</v>
      </c>
      <c r="K6" s="862"/>
      <c r="L6" s="862"/>
      <c r="M6" s="862"/>
      <c r="N6" s="862"/>
      <c r="O6" s="862"/>
      <c r="P6" s="862"/>
      <c r="Q6" s="862"/>
      <c r="R6" s="862"/>
      <c r="S6" s="862"/>
      <c r="T6" s="862"/>
      <c r="U6" s="862"/>
      <c r="V6" s="774" t="s">
        <v>120</v>
      </c>
      <c r="W6" s="768"/>
      <c r="X6" s="775"/>
      <c r="Y6" s="767" t="s">
        <v>121</v>
      </c>
      <c r="Z6" s="768"/>
      <c r="AA6" s="769"/>
      <c r="AC6" s="3"/>
      <c r="AD6" s="7"/>
      <c r="AE6" s="296" t="s">
        <v>122</v>
      </c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</row>
    <row r="7" spans="1:43" s="6" customFormat="1" ht="15" customHeight="1">
      <c r="B7" s="863"/>
      <c r="C7" s="864"/>
      <c r="D7" s="864"/>
      <c r="E7" s="864"/>
      <c r="F7" s="776"/>
      <c r="G7" s="770"/>
      <c r="H7" s="770"/>
      <c r="I7" s="777"/>
      <c r="J7" s="864" t="s">
        <v>123</v>
      </c>
      <c r="K7" s="864"/>
      <c r="L7" s="864"/>
      <c r="M7" s="864"/>
      <c r="N7" s="864"/>
      <c r="O7" s="864"/>
      <c r="P7" s="864" t="s">
        <v>124</v>
      </c>
      <c r="Q7" s="864"/>
      <c r="R7" s="864"/>
      <c r="S7" s="864"/>
      <c r="T7" s="864"/>
      <c r="U7" s="864"/>
      <c r="V7" s="776"/>
      <c r="W7" s="770"/>
      <c r="X7" s="777"/>
      <c r="Y7" s="770"/>
      <c r="Z7" s="770"/>
      <c r="AA7" s="771"/>
      <c r="AC7" s="3"/>
      <c r="AD7" s="7"/>
      <c r="AE7" s="300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</row>
    <row r="8" spans="1:43" s="6" customFormat="1" ht="15" customHeight="1">
      <c r="B8" s="865"/>
      <c r="C8" s="866"/>
      <c r="D8" s="866"/>
      <c r="E8" s="866"/>
      <c r="F8" s="778"/>
      <c r="G8" s="772"/>
      <c r="H8" s="772"/>
      <c r="I8" s="779"/>
      <c r="J8" s="866" t="s">
        <v>125</v>
      </c>
      <c r="K8" s="866"/>
      <c r="L8" s="866"/>
      <c r="M8" s="866" t="s">
        <v>126</v>
      </c>
      <c r="N8" s="866"/>
      <c r="O8" s="866"/>
      <c r="P8" s="866" t="s">
        <v>125</v>
      </c>
      <c r="Q8" s="866"/>
      <c r="R8" s="866"/>
      <c r="S8" s="866" t="s">
        <v>126</v>
      </c>
      <c r="T8" s="866"/>
      <c r="U8" s="866"/>
      <c r="V8" s="778"/>
      <c r="W8" s="772"/>
      <c r="X8" s="779"/>
      <c r="Y8" s="772"/>
      <c r="Z8" s="772"/>
      <c r="AA8" s="773"/>
      <c r="AC8" s="3"/>
      <c r="AD8" s="7"/>
      <c r="AE8" s="300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</row>
    <row r="9" spans="1:43" s="6" customFormat="1" ht="15" customHeight="1">
      <c r="B9" s="617"/>
      <c r="C9" s="618"/>
      <c r="D9" s="618"/>
      <c r="E9" s="618"/>
      <c r="F9" s="757"/>
      <c r="G9" s="757"/>
      <c r="H9" s="757"/>
      <c r="I9" s="757"/>
      <c r="J9" s="757"/>
      <c r="K9" s="757"/>
      <c r="L9" s="757"/>
      <c r="M9" s="757"/>
      <c r="N9" s="757"/>
      <c r="O9" s="757"/>
      <c r="P9" s="757"/>
      <c r="Q9" s="757"/>
      <c r="R9" s="757"/>
      <c r="S9" s="757"/>
      <c r="T9" s="757"/>
      <c r="U9" s="757"/>
      <c r="V9" s="757"/>
      <c r="W9" s="757"/>
      <c r="X9" s="757"/>
      <c r="Y9" s="757"/>
      <c r="Z9" s="757"/>
      <c r="AA9" s="780"/>
      <c r="AC9" s="3"/>
      <c r="AD9" s="7"/>
      <c r="AE9" s="295" t="s">
        <v>127</v>
      </c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</row>
    <row r="10" spans="1:43" s="6" customFormat="1" ht="15" customHeight="1">
      <c r="B10" s="623"/>
      <c r="C10" s="624"/>
      <c r="D10" s="624"/>
      <c r="E10" s="624"/>
      <c r="F10" s="788"/>
      <c r="G10" s="789"/>
      <c r="H10" s="789"/>
      <c r="I10" s="790"/>
      <c r="J10" s="635"/>
      <c r="K10" s="635"/>
      <c r="L10" s="635"/>
      <c r="M10" s="635"/>
      <c r="N10" s="635"/>
      <c r="O10" s="635"/>
      <c r="P10" s="635"/>
      <c r="Q10" s="635"/>
      <c r="R10" s="635"/>
      <c r="S10" s="635"/>
      <c r="T10" s="635"/>
      <c r="U10" s="635"/>
      <c r="V10" s="788"/>
      <c r="W10" s="789"/>
      <c r="X10" s="790"/>
      <c r="Y10" s="788"/>
      <c r="Z10" s="789"/>
      <c r="AA10" s="868"/>
      <c r="AC10" s="3"/>
      <c r="AD10" s="7"/>
      <c r="AE10" s="29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</row>
    <row r="11" spans="1:43" s="6" customFormat="1" ht="15" customHeight="1">
      <c r="B11" s="625"/>
      <c r="C11" s="626"/>
      <c r="D11" s="626"/>
      <c r="E11" s="626"/>
      <c r="F11" s="791"/>
      <c r="G11" s="792"/>
      <c r="H11" s="792"/>
      <c r="I11" s="793"/>
      <c r="J11" s="650"/>
      <c r="K11" s="650"/>
      <c r="L11" s="650"/>
      <c r="M11" s="650"/>
      <c r="N11" s="650"/>
      <c r="O11" s="650"/>
      <c r="P11" s="650"/>
      <c r="Q11" s="650"/>
      <c r="R11" s="650"/>
      <c r="S11" s="650"/>
      <c r="T11" s="650"/>
      <c r="U11" s="650"/>
      <c r="V11" s="858"/>
      <c r="W11" s="859"/>
      <c r="X11" s="860"/>
      <c r="Y11" s="859"/>
      <c r="Z11" s="859"/>
      <c r="AA11" s="869"/>
      <c r="AC11" s="3"/>
      <c r="AD11" s="7"/>
      <c r="AE11" s="300" t="s">
        <v>128</v>
      </c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</row>
    <row r="12" spans="1:43" s="6" customFormat="1" ht="15" customHeight="1">
      <c r="AC12" s="3"/>
      <c r="AD12" s="7"/>
      <c r="AE12" s="29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</row>
    <row r="13" spans="1:43" s="6" customFormat="1" ht="15" customHeight="1">
      <c r="AC13" s="3"/>
      <c r="AD13" s="7"/>
      <c r="AE13" s="29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</row>
    <row r="14" spans="1:43" s="6" customFormat="1" ht="15" customHeight="1">
      <c r="B14" s="5" t="s">
        <v>101</v>
      </c>
      <c r="C14" s="5" t="s">
        <v>7</v>
      </c>
      <c r="AC14" s="3"/>
      <c r="AD14" s="7"/>
      <c r="AE14" s="295" t="s">
        <v>129</v>
      </c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</row>
    <row r="15" spans="1:43" s="6" customFormat="1" ht="15" customHeight="1">
      <c r="B15" s="8" t="s">
        <v>130</v>
      </c>
      <c r="D15" s="8"/>
      <c r="E15" s="8"/>
      <c r="F15" s="8"/>
      <c r="G15" s="8" t="s">
        <v>102</v>
      </c>
      <c r="H15" s="8" t="s">
        <v>0</v>
      </c>
      <c r="J15" s="8"/>
      <c r="K15" s="8"/>
      <c r="L15" s="8"/>
      <c r="P15" s="8"/>
      <c r="Q15" s="8"/>
      <c r="R15" s="8"/>
      <c r="S15" s="8"/>
      <c r="T15" s="8"/>
      <c r="U15" s="8"/>
      <c r="V15" s="8"/>
      <c r="AC15" s="3"/>
      <c r="AD15" s="9"/>
      <c r="AE15" s="258" t="s">
        <v>131</v>
      </c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</row>
    <row r="16" spans="1:43" s="6" customFormat="1" ht="15" customHeight="1">
      <c r="B16" s="11"/>
      <c r="C16" s="12"/>
      <c r="D16" s="12"/>
      <c r="E16" s="12"/>
      <c r="F16" s="12"/>
      <c r="G16" s="12"/>
      <c r="H16" s="856" t="s">
        <v>132</v>
      </c>
      <c r="I16" s="856"/>
      <c r="J16" s="856"/>
      <c r="K16" s="13" t="s">
        <v>102</v>
      </c>
      <c r="L16" s="12" t="s">
        <v>133</v>
      </c>
      <c r="M16" s="12"/>
      <c r="N16" s="12"/>
      <c r="O16" s="12"/>
      <c r="P16" s="12"/>
      <c r="Q16" s="12"/>
      <c r="R16" s="856" t="s">
        <v>134</v>
      </c>
      <c r="S16" s="856"/>
      <c r="T16" s="856"/>
      <c r="U16" s="13" t="s">
        <v>102</v>
      </c>
      <c r="V16" s="12" t="s">
        <v>135</v>
      </c>
      <c r="W16" s="12"/>
      <c r="X16" s="50"/>
      <c r="Y16" s="50"/>
      <c r="Z16" s="50"/>
      <c r="AA16" s="51"/>
      <c r="AC16" s="3"/>
      <c r="AD16" s="14"/>
      <c r="AE16" s="257"/>
      <c r="AF16" s="10"/>
      <c r="AG16" s="10"/>
      <c r="AH16" s="10"/>
      <c r="AI16" s="10"/>
      <c r="AJ16" s="10"/>
      <c r="AK16" s="10"/>
      <c r="AL16" s="10"/>
      <c r="AM16" s="35"/>
      <c r="AN16" s="35"/>
      <c r="AO16" s="35"/>
      <c r="AP16" s="35"/>
      <c r="AQ16" s="35"/>
    </row>
    <row r="17" spans="1:43" s="6" customFormat="1" ht="15" customHeight="1">
      <c r="B17" s="614" t="s">
        <v>573</v>
      </c>
      <c r="C17" s="616" t="s">
        <v>2</v>
      </c>
      <c r="D17" s="590" t="s">
        <v>574</v>
      </c>
      <c r="E17" s="590"/>
      <c r="F17" s="590"/>
      <c r="G17" s="35"/>
      <c r="H17" s="629" t="s">
        <v>136</v>
      </c>
      <c r="I17" s="629"/>
      <c r="J17" s="629"/>
      <c r="K17" s="17" t="s">
        <v>102</v>
      </c>
      <c r="L17" s="10" t="s">
        <v>137</v>
      </c>
      <c r="M17" s="10"/>
      <c r="N17" s="10"/>
      <c r="O17" s="10"/>
      <c r="P17" s="10" t="s">
        <v>138</v>
      </c>
      <c r="Q17" s="10"/>
      <c r="R17" s="629" t="s">
        <v>104</v>
      </c>
      <c r="S17" s="629"/>
      <c r="T17" s="629"/>
      <c r="U17" s="17" t="s">
        <v>102</v>
      </c>
      <c r="V17" s="10" t="s">
        <v>139</v>
      </c>
      <c r="W17" s="10"/>
      <c r="X17" s="35"/>
      <c r="Y17" s="35"/>
      <c r="Z17" s="10" t="s">
        <v>138</v>
      </c>
      <c r="AA17" s="46"/>
      <c r="AC17" s="3"/>
      <c r="AD17" s="14"/>
      <c r="AE17" s="257"/>
      <c r="AF17" s="10"/>
      <c r="AG17" s="10"/>
      <c r="AH17" s="10"/>
      <c r="AI17" s="10"/>
      <c r="AJ17" s="10"/>
      <c r="AK17" s="10"/>
      <c r="AL17" s="10"/>
      <c r="AM17" s="35"/>
      <c r="AN17" s="35"/>
      <c r="AO17" s="35"/>
      <c r="AP17" s="35"/>
      <c r="AQ17" s="35"/>
    </row>
    <row r="18" spans="1:43" s="6" customFormat="1" ht="15" customHeight="1">
      <c r="B18" s="615"/>
      <c r="C18" s="616"/>
      <c r="D18" s="592" t="s">
        <v>575</v>
      </c>
      <c r="E18" s="592"/>
      <c r="F18" s="592"/>
      <c r="G18" s="35"/>
      <c r="H18" s="629" t="s">
        <v>140</v>
      </c>
      <c r="I18" s="629"/>
      <c r="J18" s="629"/>
      <c r="K18" s="17" t="s">
        <v>102</v>
      </c>
      <c r="L18" s="10" t="s">
        <v>141</v>
      </c>
      <c r="M18" s="10"/>
      <c r="N18" s="10"/>
      <c r="O18" s="10"/>
      <c r="P18" s="10" t="s">
        <v>142</v>
      </c>
      <c r="Q18" s="10"/>
      <c r="R18" s="10"/>
      <c r="S18" s="10"/>
      <c r="T18" s="35"/>
      <c r="U18" s="35"/>
      <c r="V18" s="35"/>
      <c r="W18" s="35"/>
      <c r="X18" s="35"/>
      <c r="Y18" s="35"/>
      <c r="Z18" s="35"/>
      <c r="AA18" s="46"/>
      <c r="AB18" s="35"/>
      <c r="AC18" s="18"/>
      <c r="AD18" s="9"/>
      <c r="AE18" s="258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</row>
    <row r="19" spans="1:43" s="6" customFormat="1" ht="15" customHeight="1">
      <c r="B19" s="16"/>
      <c r="C19" s="10"/>
      <c r="D19" s="10"/>
      <c r="E19" s="10"/>
      <c r="F19" s="10"/>
      <c r="G19" s="35"/>
      <c r="H19" s="629" t="s">
        <v>143</v>
      </c>
      <c r="I19" s="629"/>
      <c r="J19" s="629"/>
      <c r="K19" s="17" t="s">
        <v>102</v>
      </c>
      <c r="L19" s="19" t="s">
        <v>144</v>
      </c>
      <c r="M19" s="10"/>
      <c r="N19" s="10"/>
      <c r="O19" s="10"/>
      <c r="P19" s="17" t="s">
        <v>100</v>
      </c>
      <c r="Q19" s="855"/>
      <c r="R19" s="855"/>
      <c r="S19" s="855"/>
      <c r="T19" s="10"/>
      <c r="U19" s="10"/>
      <c r="V19" s="10"/>
      <c r="W19" s="10"/>
      <c r="X19" s="10"/>
      <c r="Y19" s="10"/>
      <c r="Z19" s="10"/>
      <c r="AA19" s="20"/>
      <c r="AB19" s="10"/>
      <c r="AC19" s="18"/>
      <c r="AD19" s="21"/>
      <c r="AE19" s="257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</row>
    <row r="20" spans="1:43" s="6" customFormat="1" ht="15" customHeight="1">
      <c r="B20" s="666" t="s">
        <v>95</v>
      </c>
      <c r="C20" s="628"/>
      <c r="D20" s="628"/>
      <c r="E20" s="628"/>
      <c r="F20" s="628"/>
      <c r="G20" s="628"/>
      <c r="H20" s="628" t="s">
        <v>145</v>
      </c>
      <c r="I20" s="628"/>
      <c r="J20" s="628"/>
      <c r="K20" s="628"/>
      <c r="L20" s="628" t="s">
        <v>146</v>
      </c>
      <c r="M20" s="628"/>
      <c r="N20" s="628"/>
      <c r="O20" s="628"/>
      <c r="P20" s="628" t="s">
        <v>104</v>
      </c>
      <c r="Q20" s="628"/>
      <c r="R20" s="628"/>
      <c r="S20" s="628"/>
      <c r="T20" s="628" t="s">
        <v>147</v>
      </c>
      <c r="U20" s="628"/>
      <c r="V20" s="628"/>
      <c r="W20" s="628"/>
      <c r="X20" s="628" t="s">
        <v>148</v>
      </c>
      <c r="Y20" s="628"/>
      <c r="Z20" s="628"/>
      <c r="AA20" s="756"/>
      <c r="AC20" s="3"/>
      <c r="AD20" s="9"/>
      <c r="AE20" s="258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</row>
    <row r="21" spans="1:43" s="6" customFormat="1" ht="15" customHeight="1">
      <c r="B21" s="617"/>
      <c r="C21" s="618"/>
      <c r="D21" s="618"/>
      <c r="E21" s="618"/>
      <c r="F21" s="618"/>
      <c r="G21" s="618"/>
      <c r="H21" s="757"/>
      <c r="I21" s="757"/>
      <c r="J21" s="757"/>
      <c r="K21" s="757"/>
      <c r="L21" s="757"/>
      <c r="M21" s="757"/>
      <c r="N21" s="757"/>
      <c r="O21" s="757"/>
      <c r="P21" s="757"/>
      <c r="Q21" s="757"/>
      <c r="R21" s="757"/>
      <c r="S21" s="757"/>
      <c r="T21" s="757"/>
      <c r="U21" s="757"/>
      <c r="V21" s="757"/>
      <c r="W21" s="757"/>
      <c r="X21" s="618"/>
      <c r="Y21" s="618"/>
      <c r="Z21" s="618"/>
      <c r="AA21" s="758"/>
      <c r="AC21" s="3"/>
      <c r="AD21" s="7"/>
      <c r="AE21" s="295" t="s">
        <v>149</v>
      </c>
      <c r="AF21" s="4"/>
      <c r="AM21" s="4"/>
      <c r="AN21" s="4"/>
      <c r="AO21" s="4"/>
      <c r="AP21" s="4"/>
      <c r="AQ21" s="4"/>
    </row>
    <row r="22" spans="1:43" s="6" customFormat="1" ht="15" customHeight="1">
      <c r="B22" s="623"/>
      <c r="C22" s="624"/>
      <c r="D22" s="624"/>
      <c r="E22" s="624"/>
      <c r="F22" s="624"/>
      <c r="G22" s="624"/>
      <c r="H22" s="635"/>
      <c r="I22" s="635"/>
      <c r="J22" s="635"/>
      <c r="K22" s="635"/>
      <c r="L22" s="635"/>
      <c r="M22" s="635"/>
      <c r="N22" s="635"/>
      <c r="O22" s="635"/>
      <c r="P22" s="635"/>
      <c r="Q22" s="635"/>
      <c r="R22" s="635"/>
      <c r="S22" s="635"/>
      <c r="T22" s="635"/>
      <c r="U22" s="635"/>
      <c r="V22" s="635"/>
      <c r="W22" s="635"/>
      <c r="X22" s="624"/>
      <c r="Y22" s="624"/>
      <c r="Z22" s="624"/>
      <c r="AA22" s="759"/>
      <c r="AC22" s="3"/>
      <c r="AD22" s="7"/>
      <c r="AE22" s="294"/>
      <c r="AF22" s="4"/>
      <c r="AM22" s="4"/>
      <c r="AN22" s="4"/>
      <c r="AO22" s="4"/>
      <c r="AP22" s="4"/>
      <c r="AQ22" s="4"/>
    </row>
    <row r="23" spans="1:43" s="6" customFormat="1" ht="15" customHeight="1">
      <c r="B23" s="625"/>
      <c r="C23" s="626"/>
      <c r="D23" s="626"/>
      <c r="E23" s="626"/>
      <c r="F23" s="626"/>
      <c r="G23" s="626"/>
      <c r="H23" s="650"/>
      <c r="I23" s="650"/>
      <c r="J23" s="650"/>
      <c r="K23" s="650"/>
      <c r="L23" s="650"/>
      <c r="M23" s="650"/>
      <c r="N23" s="650"/>
      <c r="O23" s="650"/>
      <c r="P23" s="650"/>
      <c r="Q23" s="650"/>
      <c r="R23" s="650"/>
      <c r="S23" s="650"/>
      <c r="T23" s="650"/>
      <c r="U23" s="650"/>
      <c r="V23" s="650"/>
      <c r="W23" s="650"/>
      <c r="X23" s="626"/>
      <c r="Y23" s="626"/>
      <c r="Z23" s="626"/>
      <c r="AA23" s="755"/>
      <c r="AC23" s="3"/>
      <c r="AD23" s="7"/>
      <c r="AE23" s="300" t="s">
        <v>150</v>
      </c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</row>
    <row r="24" spans="1:43" s="6" customFormat="1" ht="15" customHeight="1"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C24" s="3"/>
      <c r="AD24" s="7"/>
      <c r="AE24" s="301"/>
      <c r="AF24" s="22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</row>
    <row r="25" spans="1:43" s="23" customFormat="1" ht="15" customHeight="1">
      <c r="B25" s="24" t="s">
        <v>151</v>
      </c>
      <c r="C25" s="24"/>
      <c r="D25" s="24"/>
      <c r="E25" s="25"/>
      <c r="F25" s="25"/>
      <c r="G25" s="26" t="s">
        <v>102</v>
      </c>
      <c r="H25" s="24" t="s">
        <v>152</v>
      </c>
      <c r="I25" s="24"/>
      <c r="J25" s="25"/>
      <c r="K25" s="27" t="s">
        <v>153</v>
      </c>
      <c r="L25" s="795"/>
      <c r="M25" s="795"/>
      <c r="N25" s="795"/>
      <c r="O25" s="79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C25" s="3"/>
      <c r="AD25" s="28"/>
      <c r="AE25" s="302" t="s">
        <v>154</v>
      </c>
      <c r="AF25" s="29"/>
      <c r="AG25" s="30"/>
      <c r="AH25" s="30"/>
      <c r="AI25" s="30"/>
      <c r="AJ25" s="30"/>
      <c r="AK25" s="30"/>
      <c r="AL25" s="30"/>
      <c r="AM25" s="30"/>
      <c r="AN25" s="30"/>
      <c r="AO25" s="30"/>
      <c r="AP25" s="30"/>
      <c r="AQ25" s="30"/>
    </row>
    <row r="26" spans="1:43" s="23" customFormat="1" ht="15" customHeight="1">
      <c r="A26" s="23">
        <v>0</v>
      </c>
      <c r="B26" s="25">
        <v>1</v>
      </c>
      <c r="C26" s="23">
        <v>2</v>
      </c>
      <c r="D26" s="25">
        <v>3</v>
      </c>
      <c r="E26" s="23">
        <v>4</v>
      </c>
      <c r="F26" s="25">
        <v>5</v>
      </c>
      <c r="G26" s="23">
        <v>6</v>
      </c>
      <c r="H26" s="25">
        <v>7</v>
      </c>
      <c r="I26" s="23">
        <v>8</v>
      </c>
      <c r="J26" s="25">
        <v>9</v>
      </c>
      <c r="K26" s="23">
        <v>10</v>
      </c>
      <c r="L26" s="25">
        <v>11</v>
      </c>
      <c r="M26" s="23">
        <v>12</v>
      </c>
      <c r="N26" s="25">
        <v>13</v>
      </c>
      <c r="O26" s="23">
        <v>14</v>
      </c>
      <c r="P26" s="25">
        <v>15</v>
      </c>
      <c r="Q26" s="23">
        <v>16</v>
      </c>
      <c r="R26" s="25">
        <v>17</v>
      </c>
      <c r="S26" s="23">
        <v>18</v>
      </c>
      <c r="T26" s="25">
        <v>19</v>
      </c>
      <c r="U26" s="23">
        <v>20</v>
      </c>
      <c r="V26" s="25">
        <v>21</v>
      </c>
      <c r="W26" s="23">
        <v>22</v>
      </c>
      <c r="X26" s="25">
        <v>23</v>
      </c>
      <c r="Y26" s="23">
        <v>24</v>
      </c>
      <c r="Z26" s="25">
        <v>25</v>
      </c>
      <c r="AA26" s="23">
        <v>26</v>
      </c>
      <c r="AC26" s="3"/>
      <c r="AD26" s="28"/>
      <c r="AE26" s="303"/>
      <c r="AF26" s="29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</row>
    <row r="27" spans="1:43" s="6" customFormat="1" ht="15" customHeight="1">
      <c r="AC27" s="3"/>
      <c r="AD27" s="7"/>
      <c r="AE27" s="301"/>
      <c r="AF27" s="22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</row>
    <row r="28" spans="1:43" s="6" customFormat="1" ht="15" customHeight="1">
      <c r="B28" s="8" t="s">
        <v>155</v>
      </c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3"/>
      <c r="AD28" s="7"/>
      <c r="AE28" s="264" t="s">
        <v>156</v>
      </c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</row>
    <row r="29" spans="1:43" s="6" customFormat="1" ht="15" customHeight="1">
      <c r="B29" s="11"/>
      <c r="C29" s="12"/>
      <c r="D29" s="12"/>
      <c r="E29" s="12"/>
      <c r="F29" s="12"/>
      <c r="G29" s="12"/>
      <c r="H29" s="856" t="s">
        <v>157</v>
      </c>
      <c r="I29" s="856"/>
      <c r="J29" s="13" t="s">
        <v>102</v>
      </c>
      <c r="K29" s="31" t="s">
        <v>158</v>
      </c>
      <c r="L29" s="31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32"/>
      <c r="AB29" s="10"/>
      <c r="AC29" s="18"/>
      <c r="AD29" s="14"/>
      <c r="AE29" s="304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</row>
    <row r="30" spans="1:43" s="6" customFormat="1" ht="15" customHeight="1">
      <c r="B30" s="614" t="s">
        <v>576</v>
      </c>
      <c r="C30" s="616" t="s">
        <v>2</v>
      </c>
      <c r="D30" s="595" t="s">
        <v>577</v>
      </c>
      <c r="E30" s="590"/>
      <c r="F30" s="590"/>
      <c r="G30" s="10"/>
      <c r="H30" s="629" t="s">
        <v>159</v>
      </c>
      <c r="I30" s="629"/>
      <c r="J30" s="17" t="s">
        <v>102</v>
      </c>
      <c r="K30" s="10" t="s">
        <v>160</v>
      </c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20"/>
      <c r="AB30" s="10"/>
      <c r="AC30" s="18"/>
      <c r="AD30" s="14"/>
      <c r="AE30" s="304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</row>
    <row r="31" spans="1:43" s="6" customFormat="1" ht="15" customHeight="1">
      <c r="B31" s="615"/>
      <c r="C31" s="616"/>
      <c r="D31" s="592" t="s">
        <v>578</v>
      </c>
      <c r="E31" s="592"/>
      <c r="F31" s="592"/>
      <c r="G31" s="10"/>
      <c r="H31" s="629" t="s">
        <v>103</v>
      </c>
      <c r="I31" s="629"/>
      <c r="J31" s="27" t="s">
        <v>100</v>
      </c>
      <c r="K31" s="857"/>
      <c r="L31" s="857"/>
      <c r="M31" s="857"/>
      <c r="N31" s="857"/>
      <c r="O31" s="33"/>
      <c r="P31" s="33"/>
      <c r="Q31" s="33"/>
      <c r="R31" s="33"/>
      <c r="S31" s="33"/>
      <c r="T31" s="10"/>
      <c r="U31" s="35"/>
      <c r="V31" s="35"/>
      <c r="W31" s="35"/>
      <c r="X31" s="10"/>
      <c r="Y31" s="10"/>
      <c r="Z31" s="10"/>
      <c r="AA31" s="20"/>
      <c r="AB31" s="10"/>
      <c r="AC31" s="18"/>
      <c r="AD31" s="14"/>
      <c r="AE31" s="304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</row>
    <row r="32" spans="1:43" s="6" customFormat="1" ht="15" customHeight="1">
      <c r="B32" s="614" t="s">
        <v>579</v>
      </c>
      <c r="C32" s="616" t="s">
        <v>2</v>
      </c>
      <c r="D32" s="595" t="s">
        <v>581</v>
      </c>
      <c r="E32" s="590"/>
      <c r="F32" s="590"/>
      <c r="G32" s="10"/>
      <c r="H32" s="629" t="s">
        <v>105</v>
      </c>
      <c r="I32" s="629"/>
      <c r="J32" s="17" t="s">
        <v>102</v>
      </c>
      <c r="K32" s="10" t="s">
        <v>161</v>
      </c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20"/>
      <c r="AB32" s="10"/>
      <c r="AC32" s="18"/>
      <c r="AD32" s="14"/>
      <c r="AE32" s="304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</row>
    <row r="33" spans="2:43" s="6" customFormat="1" ht="15" customHeight="1">
      <c r="B33" s="615"/>
      <c r="C33" s="616"/>
      <c r="D33" s="592" t="s">
        <v>580</v>
      </c>
      <c r="E33" s="592"/>
      <c r="F33" s="592"/>
      <c r="G33" s="35"/>
      <c r="H33" s="629" t="s">
        <v>162</v>
      </c>
      <c r="I33" s="629"/>
      <c r="J33" s="17" t="s">
        <v>102</v>
      </c>
      <c r="K33" s="6" t="s">
        <v>163</v>
      </c>
      <c r="O33" s="27" t="s">
        <v>100</v>
      </c>
      <c r="P33" s="854"/>
      <c r="Q33" s="854"/>
      <c r="R33" s="854"/>
      <c r="S33" s="854"/>
      <c r="X33" s="10"/>
      <c r="Y33" s="10"/>
      <c r="Z33" s="10"/>
      <c r="AA33" s="46"/>
      <c r="AB33" s="35"/>
      <c r="AC33" s="18"/>
      <c r="AD33" s="9"/>
      <c r="AE33" s="259"/>
      <c r="AF33" s="35"/>
      <c r="AG33" s="35"/>
      <c r="AH33" s="35"/>
      <c r="AI33" s="35"/>
      <c r="AJ33" s="10"/>
      <c r="AK33" s="10"/>
      <c r="AL33" s="10"/>
      <c r="AM33" s="10"/>
      <c r="AN33" s="10"/>
      <c r="AO33" s="10"/>
      <c r="AP33" s="10"/>
      <c r="AQ33" s="10"/>
    </row>
    <row r="34" spans="2:43" s="6" customFormat="1" ht="15" customHeight="1">
      <c r="B34" s="16"/>
      <c r="C34" s="10"/>
      <c r="D34" s="10"/>
      <c r="E34" s="10"/>
      <c r="F34" s="10"/>
      <c r="G34" s="10"/>
      <c r="H34" s="629" t="s">
        <v>164</v>
      </c>
      <c r="I34" s="629"/>
      <c r="J34" s="17" t="s">
        <v>102</v>
      </c>
      <c r="K34" s="6" t="s">
        <v>165</v>
      </c>
      <c r="O34" s="27" t="s">
        <v>100</v>
      </c>
      <c r="P34" s="855"/>
      <c r="Q34" s="855"/>
      <c r="R34" s="855"/>
      <c r="S34" s="855"/>
      <c r="X34" s="35"/>
      <c r="Y34" s="35"/>
      <c r="Z34" s="35"/>
      <c r="AA34" s="46"/>
      <c r="AB34" s="10"/>
      <c r="AC34" s="18"/>
      <c r="AD34" s="14"/>
      <c r="AE34" s="304"/>
      <c r="AF34" s="10"/>
      <c r="AG34" s="10"/>
      <c r="AH34" s="10"/>
      <c r="AI34" s="10"/>
      <c r="AJ34" s="10"/>
      <c r="AK34" s="10"/>
      <c r="AL34" s="34"/>
      <c r="AM34" s="10"/>
      <c r="AN34" s="10"/>
      <c r="AO34" s="10"/>
      <c r="AP34" s="10"/>
      <c r="AQ34" s="10"/>
    </row>
    <row r="35" spans="2:43" s="6" customFormat="1" ht="15" customHeight="1">
      <c r="B35" s="666" t="s">
        <v>95</v>
      </c>
      <c r="C35" s="628"/>
      <c r="D35" s="628"/>
      <c r="E35" s="628"/>
      <c r="F35" s="628"/>
      <c r="G35" s="628"/>
      <c r="H35" s="628" t="s">
        <v>105</v>
      </c>
      <c r="I35" s="628"/>
      <c r="J35" s="628"/>
      <c r="K35" s="628"/>
      <c r="L35" s="628" t="s">
        <v>166</v>
      </c>
      <c r="M35" s="628"/>
      <c r="N35" s="628"/>
      <c r="O35" s="628"/>
      <c r="P35" s="628" t="s">
        <v>167</v>
      </c>
      <c r="Q35" s="628"/>
      <c r="R35" s="628"/>
      <c r="S35" s="628"/>
      <c r="T35" s="628" t="s">
        <v>168</v>
      </c>
      <c r="U35" s="628"/>
      <c r="V35" s="628"/>
      <c r="W35" s="628"/>
      <c r="X35" s="628" t="s">
        <v>98</v>
      </c>
      <c r="Y35" s="628"/>
      <c r="Z35" s="628"/>
      <c r="AA35" s="756"/>
      <c r="AB35" s="35"/>
      <c r="AC35" s="18"/>
      <c r="AD35" s="9"/>
      <c r="AE35" s="259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</row>
    <row r="36" spans="2:43" s="6" customFormat="1" ht="15" customHeight="1">
      <c r="B36" s="617"/>
      <c r="C36" s="618"/>
      <c r="D36" s="618"/>
      <c r="E36" s="618"/>
      <c r="F36" s="618"/>
      <c r="G36" s="618"/>
      <c r="H36" s="757"/>
      <c r="I36" s="757"/>
      <c r="J36" s="757"/>
      <c r="K36" s="757"/>
      <c r="L36" s="757"/>
      <c r="M36" s="757"/>
      <c r="N36" s="757"/>
      <c r="O36" s="757"/>
      <c r="P36" s="757"/>
      <c r="Q36" s="757"/>
      <c r="R36" s="757"/>
      <c r="S36" s="757"/>
      <c r="T36" s="757"/>
      <c r="U36" s="757"/>
      <c r="V36" s="757"/>
      <c r="W36" s="757"/>
      <c r="X36" s="618"/>
      <c r="Y36" s="618"/>
      <c r="Z36" s="618"/>
      <c r="AA36" s="758"/>
      <c r="AC36" s="3"/>
      <c r="AD36" s="7"/>
      <c r="AE36" s="300" t="s">
        <v>169</v>
      </c>
      <c r="AF36" s="4"/>
      <c r="AM36" s="4"/>
      <c r="AN36" s="4"/>
      <c r="AO36" s="4"/>
      <c r="AP36" s="4"/>
      <c r="AQ36" s="4"/>
    </row>
    <row r="37" spans="2:43" s="6" customFormat="1" ht="15" customHeight="1">
      <c r="B37" s="623"/>
      <c r="C37" s="624"/>
      <c r="D37" s="624"/>
      <c r="E37" s="624"/>
      <c r="F37" s="624"/>
      <c r="G37" s="624"/>
      <c r="H37" s="635"/>
      <c r="I37" s="635"/>
      <c r="J37" s="635"/>
      <c r="K37" s="635"/>
      <c r="L37" s="635"/>
      <c r="M37" s="635"/>
      <c r="N37" s="635"/>
      <c r="O37" s="635"/>
      <c r="P37" s="635"/>
      <c r="Q37" s="635"/>
      <c r="R37" s="635"/>
      <c r="S37" s="635"/>
      <c r="T37" s="635"/>
      <c r="U37" s="635"/>
      <c r="V37" s="635"/>
      <c r="W37" s="635"/>
      <c r="X37" s="624"/>
      <c r="Y37" s="624"/>
      <c r="Z37" s="624"/>
      <c r="AA37" s="759"/>
      <c r="AC37" s="3"/>
      <c r="AD37" s="7"/>
      <c r="AE37" s="294"/>
      <c r="AF37" s="4"/>
      <c r="AM37" s="4"/>
      <c r="AN37" s="4"/>
      <c r="AO37" s="4"/>
      <c r="AP37" s="4"/>
      <c r="AQ37" s="4"/>
    </row>
    <row r="38" spans="2:43" s="6" customFormat="1" ht="15" customHeight="1">
      <c r="B38" s="625"/>
      <c r="C38" s="626"/>
      <c r="D38" s="626"/>
      <c r="E38" s="626"/>
      <c r="F38" s="626"/>
      <c r="G38" s="626"/>
      <c r="H38" s="650"/>
      <c r="I38" s="650"/>
      <c r="J38" s="650"/>
      <c r="K38" s="650"/>
      <c r="L38" s="650"/>
      <c r="M38" s="650"/>
      <c r="N38" s="650"/>
      <c r="O38" s="650"/>
      <c r="P38" s="650"/>
      <c r="Q38" s="650"/>
      <c r="R38" s="650"/>
      <c r="S38" s="650"/>
      <c r="T38" s="650"/>
      <c r="U38" s="650"/>
      <c r="V38" s="650"/>
      <c r="W38" s="650"/>
      <c r="X38" s="626"/>
      <c r="Y38" s="626"/>
      <c r="Z38" s="626"/>
      <c r="AA38" s="755"/>
      <c r="AC38" s="3"/>
      <c r="AD38" s="7"/>
      <c r="AE38" s="295" t="s">
        <v>170</v>
      </c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</row>
    <row r="39" spans="2:43" s="6" customFormat="1" ht="15" customHeight="1">
      <c r="AC39" s="3"/>
      <c r="AD39" s="7"/>
      <c r="AE39" s="29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</row>
    <row r="40" spans="2:43" s="6" customFormat="1" ht="15" customHeight="1">
      <c r="B40" s="8" t="s">
        <v>106</v>
      </c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Z40" s="8"/>
      <c r="AA40" s="8"/>
      <c r="AB40" s="8"/>
      <c r="AC40" s="3"/>
      <c r="AD40" s="36"/>
      <c r="AE40" s="255" t="s">
        <v>171</v>
      </c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</row>
    <row r="41" spans="2:43" s="6" customFormat="1" ht="15" customHeight="1">
      <c r="B41" s="8" t="s">
        <v>107</v>
      </c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W41" s="8"/>
      <c r="X41" s="8"/>
      <c r="Y41" s="8"/>
      <c r="Z41" s="8"/>
      <c r="AA41" s="8"/>
      <c r="AB41" s="8"/>
      <c r="AC41" s="3"/>
      <c r="AD41" s="36"/>
      <c r="AE41" s="256" t="s">
        <v>172</v>
      </c>
      <c r="AF41" s="8"/>
      <c r="AG41" s="8"/>
      <c r="AH41" s="8"/>
      <c r="AI41" s="8"/>
      <c r="AJ41" s="37"/>
      <c r="AK41" s="8"/>
      <c r="AL41" s="8"/>
      <c r="AM41" s="8"/>
      <c r="AN41" s="8"/>
      <c r="AO41" s="8"/>
      <c r="AP41" s="8"/>
      <c r="AQ41" s="8"/>
    </row>
    <row r="42" spans="2:43" s="6" customFormat="1" ht="15" customHeight="1">
      <c r="B42" s="11"/>
      <c r="C42" s="12"/>
      <c r="D42" s="12"/>
      <c r="E42" s="12"/>
      <c r="F42" s="12"/>
      <c r="G42" s="12"/>
      <c r="H42" s="12"/>
      <c r="I42" s="12"/>
      <c r="J42" s="381" t="s">
        <v>588</v>
      </c>
      <c r="K42" s="381"/>
      <c r="L42" s="366"/>
      <c r="M42" s="366" t="s">
        <v>589</v>
      </c>
      <c r="N42" s="381" t="s">
        <v>590</v>
      </c>
      <c r="O42" s="381"/>
      <c r="P42" s="381"/>
      <c r="Q42" s="381"/>
      <c r="R42" s="381"/>
      <c r="S42" s="381"/>
      <c r="T42" s="381"/>
      <c r="U42" s="381"/>
      <c r="V42" s="381"/>
      <c r="W42" s="381"/>
      <c r="X42" s="381"/>
      <c r="Y42" s="381"/>
      <c r="Z42" s="381"/>
      <c r="AA42" s="32"/>
      <c r="AB42" s="10"/>
      <c r="AC42" s="18"/>
      <c r="AD42" s="14"/>
      <c r="AE42" s="257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</row>
    <row r="43" spans="2:43" s="6" customFormat="1" ht="15" customHeight="1">
      <c r="B43" s="589" t="s">
        <v>582</v>
      </c>
      <c r="C43" s="590"/>
      <c r="D43" s="590"/>
      <c r="E43" s="584" t="s">
        <v>583</v>
      </c>
      <c r="F43" s="593" t="s">
        <v>584</v>
      </c>
      <c r="G43" s="585"/>
      <c r="H43" s="380" t="s">
        <v>585</v>
      </c>
      <c r="I43" s="10"/>
      <c r="J43" s="379"/>
      <c r="K43" s="379"/>
      <c r="L43" s="379"/>
      <c r="M43" s="379"/>
      <c r="N43" s="379" t="s">
        <v>591</v>
      </c>
      <c r="O43" s="379"/>
      <c r="P43" s="379"/>
      <c r="Q43" s="379"/>
      <c r="R43" s="379"/>
      <c r="S43" s="379"/>
      <c r="T43" s="379"/>
      <c r="U43" s="379"/>
      <c r="V43" s="379"/>
      <c r="W43" s="379"/>
      <c r="X43" s="379"/>
      <c r="Y43" s="379"/>
      <c r="Z43" s="379"/>
      <c r="AA43" s="20"/>
      <c r="AB43" s="10"/>
      <c r="AC43" s="18"/>
      <c r="AD43" s="14"/>
      <c r="AE43" s="257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</row>
    <row r="44" spans="2:43" s="6" customFormat="1" ht="15" customHeight="1">
      <c r="B44" s="591" t="s">
        <v>586</v>
      </c>
      <c r="C44" s="592"/>
      <c r="D44" s="592"/>
      <c r="E44" s="585"/>
      <c r="F44" s="585"/>
      <c r="G44" s="585"/>
      <c r="H44" s="379" t="s">
        <v>587</v>
      </c>
      <c r="I44" s="35"/>
      <c r="J44" s="379"/>
      <c r="K44" s="379"/>
      <c r="L44" s="379"/>
      <c r="M44" s="379"/>
      <c r="N44" s="379" t="s">
        <v>592</v>
      </c>
      <c r="O44" s="379"/>
      <c r="P44" s="382" t="s">
        <v>593</v>
      </c>
      <c r="Q44" s="383" t="s">
        <v>594</v>
      </c>
      <c r="R44" s="379"/>
      <c r="S44" s="379"/>
      <c r="T44" s="379"/>
      <c r="U44" s="379"/>
      <c r="V44" s="379"/>
      <c r="W44" s="379"/>
      <c r="X44" s="379"/>
      <c r="Y44" s="379"/>
      <c r="Z44" s="379"/>
      <c r="AA44" s="20"/>
      <c r="AB44" s="10"/>
      <c r="AC44" s="18"/>
      <c r="AD44" s="14"/>
      <c r="AE44" s="257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</row>
    <row r="45" spans="2:43" s="374" customFormat="1" ht="15" customHeight="1">
      <c r="B45" s="377"/>
      <c r="C45" s="376"/>
      <c r="D45" s="376"/>
      <c r="E45" s="376"/>
      <c r="F45" s="376"/>
      <c r="G45" s="383"/>
      <c r="H45" s="379"/>
      <c r="I45" s="379"/>
      <c r="J45" s="383" t="s">
        <v>595</v>
      </c>
      <c r="K45" s="379"/>
      <c r="L45" s="379"/>
      <c r="M45" s="375" t="s">
        <v>102</v>
      </c>
      <c r="N45" s="374" t="s">
        <v>108</v>
      </c>
      <c r="Q45" s="375" t="s">
        <v>100</v>
      </c>
      <c r="R45" s="735"/>
      <c r="S45" s="735"/>
      <c r="T45" s="735"/>
      <c r="X45" s="376"/>
      <c r="Y45" s="373"/>
      <c r="Z45" s="376"/>
      <c r="AA45" s="372"/>
      <c r="AB45" s="376"/>
      <c r="AC45" s="371"/>
      <c r="AD45" s="370"/>
      <c r="AE45" s="369"/>
      <c r="AF45" s="376"/>
      <c r="AG45" s="383"/>
      <c r="AH45" s="379"/>
      <c r="AI45" s="379"/>
      <c r="AJ45" s="375"/>
      <c r="AN45" s="375"/>
      <c r="AO45" s="368"/>
      <c r="AP45" s="368"/>
      <c r="AQ45" s="368"/>
    </row>
    <row r="46" spans="2:43" s="6" customFormat="1" ht="15" customHeight="1">
      <c r="B46" s="666" t="s">
        <v>95</v>
      </c>
      <c r="C46" s="628"/>
      <c r="D46" s="628"/>
      <c r="E46" s="628"/>
      <c r="F46" s="628"/>
      <c r="G46" s="628"/>
      <c r="H46" s="628" t="s">
        <v>105</v>
      </c>
      <c r="I46" s="628"/>
      <c r="J46" s="628"/>
      <c r="K46" s="628"/>
      <c r="L46" s="628" t="s">
        <v>109</v>
      </c>
      <c r="M46" s="628"/>
      <c r="N46" s="628"/>
      <c r="O46" s="628"/>
      <c r="P46" s="628" t="s">
        <v>110</v>
      </c>
      <c r="Q46" s="628"/>
      <c r="R46" s="628"/>
      <c r="S46" s="628"/>
      <c r="T46" s="628" t="s">
        <v>111</v>
      </c>
      <c r="U46" s="628"/>
      <c r="V46" s="628"/>
      <c r="W46" s="628"/>
      <c r="X46" s="628" t="s">
        <v>98</v>
      </c>
      <c r="Y46" s="628"/>
      <c r="Z46" s="628"/>
      <c r="AA46" s="756"/>
      <c r="AB46" s="35"/>
      <c r="AC46" s="18"/>
      <c r="AD46" s="9"/>
      <c r="AE46" s="258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</row>
    <row r="47" spans="2:43" s="6" customFormat="1" ht="15" customHeight="1">
      <c r="B47" s="617"/>
      <c r="C47" s="618"/>
      <c r="D47" s="618"/>
      <c r="E47" s="618"/>
      <c r="F47" s="618"/>
      <c r="G47" s="618"/>
      <c r="H47" s="757"/>
      <c r="I47" s="757"/>
      <c r="J47" s="757"/>
      <c r="K47" s="757"/>
      <c r="L47" s="757"/>
      <c r="M47" s="757"/>
      <c r="N47" s="757"/>
      <c r="O47" s="757"/>
      <c r="P47" s="757"/>
      <c r="Q47" s="757"/>
      <c r="R47" s="757"/>
      <c r="S47" s="757"/>
      <c r="T47" s="757"/>
      <c r="U47" s="757"/>
      <c r="V47" s="757"/>
      <c r="W47" s="757"/>
      <c r="X47" s="618"/>
      <c r="Y47" s="618"/>
      <c r="Z47" s="618"/>
      <c r="AA47" s="758"/>
      <c r="AB47" s="35"/>
      <c r="AC47" s="18"/>
      <c r="AD47" s="9"/>
      <c r="AE47" s="259" t="s">
        <v>173</v>
      </c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</row>
    <row r="48" spans="2:43" s="6" customFormat="1" ht="15" customHeight="1">
      <c r="B48" s="623"/>
      <c r="C48" s="624"/>
      <c r="D48" s="624"/>
      <c r="E48" s="624"/>
      <c r="F48" s="624"/>
      <c r="G48" s="624"/>
      <c r="H48" s="635"/>
      <c r="I48" s="635"/>
      <c r="J48" s="635"/>
      <c r="K48" s="635"/>
      <c r="L48" s="635"/>
      <c r="M48" s="635"/>
      <c r="N48" s="635"/>
      <c r="O48" s="635"/>
      <c r="P48" s="635"/>
      <c r="Q48" s="635"/>
      <c r="R48" s="635"/>
      <c r="S48" s="635"/>
      <c r="T48" s="635"/>
      <c r="U48" s="635"/>
      <c r="V48" s="635"/>
      <c r="W48" s="635"/>
      <c r="X48" s="624"/>
      <c r="Y48" s="624"/>
      <c r="Z48" s="624"/>
      <c r="AA48" s="759"/>
      <c r="AB48" s="35"/>
      <c r="AC48" s="18"/>
      <c r="AD48" s="9"/>
      <c r="AE48" s="260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</row>
    <row r="49" spans="2:43" s="6" customFormat="1" ht="15" customHeight="1">
      <c r="B49" s="625"/>
      <c r="C49" s="626"/>
      <c r="D49" s="626"/>
      <c r="E49" s="626"/>
      <c r="F49" s="626"/>
      <c r="G49" s="626"/>
      <c r="H49" s="650"/>
      <c r="I49" s="650"/>
      <c r="J49" s="650"/>
      <c r="K49" s="650"/>
      <c r="L49" s="650"/>
      <c r="M49" s="650"/>
      <c r="N49" s="650"/>
      <c r="O49" s="650"/>
      <c r="P49" s="650"/>
      <c r="Q49" s="650"/>
      <c r="R49" s="650"/>
      <c r="S49" s="650"/>
      <c r="T49" s="650"/>
      <c r="U49" s="650"/>
      <c r="V49" s="650"/>
      <c r="W49" s="650"/>
      <c r="X49" s="626"/>
      <c r="Y49" s="626"/>
      <c r="Z49" s="626"/>
      <c r="AA49" s="755"/>
      <c r="AB49" s="35"/>
      <c r="AC49" s="18"/>
      <c r="AD49" s="9"/>
      <c r="AE49" s="258" t="s">
        <v>174</v>
      </c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</row>
    <row r="50" spans="2:43" s="6" customFormat="1" ht="15" customHeight="1">
      <c r="AB50" s="35"/>
      <c r="AC50" s="18"/>
      <c r="AD50" s="9"/>
      <c r="AE50" s="260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</row>
    <row r="51" spans="2:43" s="6" customFormat="1" ht="15" customHeight="1">
      <c r="AB51" s="35"/>
      <c r="AC51" s="18"/>
      <c r="AD51" s="9"/>
      <c r="AE51" s="260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</row>
    <row r="52" spans="2:43" s="6" customFormat="1" ht="15" customHeight="1">
      <c r="B52" s="8" t="s">
        <v>82</v>
      </c>
      <c r="C52" s="8"/>
      <c r="D52" s="8"/>
      <c r="E52" s="8"/>
      <c r="F52" s="8"/>
      <c r="G52" s="8"/>
      <c r="H52" s="8"/>
      <c r="I52" s="8"/>
      <c r="J52" s="8"/>
      <c r="K52" s="8"/>
      <c r="L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35"/>
      <c r="AC52" s="18"/>
      <c r="AD52" s="9"/>
      <c r="AE52" s="418" t="s">
        <v>705</v>
      </c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</row>
    <row r="53" spans="2:43" s="6" customFormat="1" ht="15" customHeight="1">
      <c r="B53" s="11"/>
      <c r="C53" s="856" t="s">
        <v>177</v>
      </c>
      <c r="D53" s="856"/>
      <c r="E53" s="38" t="s">
        <v>10</v>
      </c>
      <c r="F53" s="12" t="s">
        <v>178</v>
      </c>
      <c r="G53" s="12"/>
      <c r="H53" s="50"/>
      <c r="I53" s="12"/>
      <c r="J53" s="12"/>
      <c r="K53" s="12"/>
      <c r="L53" s="50"/>
      <c r="M53" s="50"/>
      <c r="N53" s="50"/>
      <c r="O53" s="50"/>
      <c r="P53" s="50"/>
      <c r="Q53" s="12"/>
      <c r="R53" s="12"/>
      <c r="S53" s="12"/>
      <c r="T53" s="12"/>
      <c r="U53" s="12"/>
      <c r="V53" s="12"/>
      <c r="W53" s="12"/>
      <c r="X53" s="12"/>
      <c r="Y53" s="12"/>
      <c r="Z53" s="12"/>
      <c r="AA53" s="32"/>
      <c r="AB53" s="35"/>
      <c r="AC53" s="18"/>
      <c r="AD53" s="9"/>
      <c r="AE53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</row>
    <row r="54" spans="2:43" s="6" customFormat="1" ht="15" customHeight="1">
      <c r="B54" s="16"/>
      <c r="C54" s="585" t="s">
        <v>596</v>
      </c>
      <c r="D54" s="585"/>
      <c r="E54" s="585" t="s">
        <v>2</v>
      </c>
      <c r="F54" s="595" t="s">
        <v>597</v>
      </c>
      <c r="G54" s="590"/>
      <c r="H54" s="590"/>
      <c r="I54" s="584" t="s">
        <v>593</v>
      </c>
      <c r="J54" s="634">
        <v>1</v>
      </c>
      <c r="K54" s="634"/>
      <c r="L54" s="25" t="s">
        <v>179</v>
      </c>
      <c r="M54" s="17"/>
      <c r="N54" s="17"/>
      <c r="O54" s="17"/>
      <c r="P54" s="34"/>
      <c r="Q54" s="10"/>
      <c r="R54" s="10"/>
      <c r="S54" s="10"/>
      <c r="T54" s="10"/>
      <c r="U54" s="10"/>
      <c r="V54" s="10"/>
      <c r="W54" s="10"/>
      <c r="X54" s="10"/>
      <c r="Y54" s="10"/>
      <c r="Z54" s="10"/>
      <c r="AA54" s="20"/>
      <c r="AB54" s="35"/>
      <c r="AC54" s="18"/>
      <c r="AD54" s="9"/>
      <c r="AE54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</row>
    <row r="55" spans="2:43" s="6" customFormat="1" ht="15" customHeight="1">
      <c r="B55" s="16"/>
      <c r="C55" s="585"/>
      <c r="D55" s="585"/>
      <c r="E55" s="585"/>
      <c r="F55" s="592" t="s">
        <v>598</v>
      </c>
      <c r="G55" s="633" t="s">
        <v>599</v>
      </c>
      <c r="H55" s="633"/>
      <c r="I55" s="585"/>
      <c r="J55" s="634"/>
      <c r="K55" s="634"/>
      <c r="L55" s="629" t="s">
        <v>180</v>
      </c>
      <c r="M55" s="629"/>
      <c r="N55" s="629"/>
      <c r="O55" s="629"/>
      <c r="P55" s="27" t="s">
        <v>10</v>
      </c>
      <c r="Q55" s="10" t="s">
        <v>181</v>
      </c>
      <c r="R55" s="10"/>
      <c r="S55" s="10"/>
      <c r="T55" s="10"/>
      <c r="U55" s="10"/>
      <c r="V55" s="10"/>
      <c r="W55" s="10"/>
      <c r="X55" s="10"/>
      <c r="Y55" s="10"/>
      <c r="Z55" s="10"/>
      <c r="AA55" s="20"/>
      <c r="AB55" s="35"/>
      <c r="AC55" s="18"/>
      <c r="AD55" s="9"/>
      <c r="AE5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</row>
    <row r="56" spans="2:43" s="6" customFormat="1" ht="15" customHeight="1">
      <c r="B56" s="16"/>
      <c r="C56" s="379"/>
      <c r="D56" s="379"/>
      <c r="E56" s="379"/>
      <c r="F56" s="632"/>
      <c r="G56" s="379" t="s">
        <v>600</v>
      </c>
      <c r="H56" s="379"/>
      <c r="I56" s="379"/>
      <c r="J56" s="379"/>
      <c r="K56" s="379"/>
      <c r="L56" s="629" t="s">
        <v>182</v>
      </c>
      <c r="M56" s="629"/>
      <c r="N56" s="629"/>
      <c r="O56" s="629"/>
      <c r="P56" s="27" t="s">
        <v>10</v>
      </c>
      <c r="Q56" s="10" t="s">
        <v>183</v>
      </c>
      <c r="R56" s="10"/>
      <c r="S56" s="10"/>
      <c r="T56" s="10"/>
      <c r="U56" s="10"/>
      <c r="V56" s="10"/>
      <c r="W56" s="10"/>
      <c r="X56" s="10"/>
      <c r="Y56" s="10"/>
      <c r="Z56" s="10"/>
      <c r="AA56" s="20"/>
      <c r="AB56" s="35"/>
      <c r="AC56" s="18"/>
      <c r="AD56" s="9"/>
      <c r="AE56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</row>
    <row r="57" spans="2:43" s="6" customFormat="1" ht="15" customHeight="1">
      <c r="B57" s="16"/>
      <c r="C57" s="594" t="s">
        <v>703</v>
      </c>
      <c r="D57" s="585"/>
      <c r="E57" s="585" t="s">
        <v>2</v>
      </c>
      <c r="F57" s="585" t="s">
        <v>601</v>
      </c>
      <c r="G57" s="585"/>
      <c r="H57" s="380" t="s">
        <v>585</v>
      </c>
      <c r="I57" s="10"/>
      <c r="J57" s="10"/>
      <c r="K57" s="10"/>
      <c r="L57" s="10"/>
      <c r="M57" s="10"/>
      <c r="N57" s="10"/>
      <c r="O57" s="10"/>
      <c r="P57" s="27" t="s">
        <v>10</v>
      </c>
      <c r="Q57" s="853"/>
      <c r="R57" s="853"/>
      <c r="S57" s="853"/>
      <c r="T57" s="853"/>
      <c r="U57" s="35"/>
      <c r="V57" s="35"/>
      <c r="W57" s="39"/>
      <c r="X57" s="39"/>
      <c r="Y57" s="39"/>
      <c r="Z57" s="39"/>
      <c r="AA57" s="40"/>
      <c r="AB57" s="35"/>
      <c r="AC57" s="18"/>
      <c r="AD57" s="9"/>
      <c r="AE57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</row>
    <row r="58" spans="2:43" s="6" customFormat="1" ht="15" customHeight="1">
      <c r="B58" s="16"/>
      <c r="C58" s="585"/>
      <c r="D58" s="585"/>
      <c r="E58" s="585"/>
      <c r="F58" s="585"/>
      <c r="G58" s="585"/>
      <c r="H58" s="379" t="s">
        <v>587</v>
      </c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34"/>
      <c r="V58" s="39"/>
      <c r="W58" s="39"/>
      <c r="X58" s="39"/>
      <c r="Y58" s="39"/>
      <c r="Z58" s="39"/>
      <c r="AA58" s="40"/>
      <c r="AB58" s="35"/>
      <c r="AC58" s="18"/>
      <c r="AD58" s="9"/>
      <c r="AE58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</row>
    <row r="59" spans="2:43" s="6" customFormat="1" ht="15" customHeight="1">
      <c r="B59" s="656" t="s">
        <v>184</v>
      </c>
      <c r="C59" s="657"/>
      <c r="D59" s="657"/>
      <c r="E59" s="657"/>
      <c r="F59" s="657"/>
      <c r="G59" s="657" t="s">
        <v>185</v>
      </c>
      <c r="H59" s="657"/>
      <c r="I59" s="657"/>
      <c r="J59" s="794" t="s">
        <v>605</v>
      </c>
      <c r="K59" s="657"/>
      <c r="L59" s="657"/>
      <c r="M59" s="794" t="s">
        <v>606</v>
      </c>
      <c r="N59" s="657"/>
      <c r="O59" s="657"/>
      <c r="P59" s="657" t="s">
        <v>186</v>
      </c>
      <c r="Q59" s="657"/>
      <c r="R59" s="657"/>
      <c r="S59" s="657" t="s">
        <v>187</v>
      </c>
      <c r="T59" s="657"/>
      <c r="U59" s="657"/>
      <c r="V59" s="657"/>
      <c r="W59" s="657"/>
      <c r="X59" s="657"/>
      <c r="Y59" s="782" t="s">
        <v>607</v>
      </c>
      <c r="Z59" s="783"/>
      <c r="AA59" s="784"/>
      <c r="AB59" s="35"/>
      <c r="AC59" s="18"/>
      <c r="AD59" s="9"/>
      <c r="AE59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</row>
    <row r="60" spans="2:43" s="6" customFormat="1" ht="15" customHeight="1">
      <c r="B60" s="658"/>
      <c r="C60" s="659"/>
      <c r="D60" s="659"/>
      <c r="E60" s="659"/>
      <c r="F60" s="659"/>
      <c r="G60" s="659"/>
      <c r="H60" s="659"/>
      <c r="I60" s="659"/>
      <c r="J60" s="659"/>
      <c r="K60" s="659"/>
      <c r="L60" s="659"/>
      <c r="M60" s="659"/>
      <c r="N60" s="659"/>
      <c r="O60" s="659"/>
      <c r="P60" s="659"/>
      <c r="Q60" s="659"/>
      <c r="R60" s="659"/>
      <c r="S60" s="659" t="s">
        <v>188</v>
      </c>
      <c r="T60" s="659"/>
      <c r="U60" s="659"/>
      <c r="V60" s="659" t="s">
        <v>189</v>
      </c>
      <c r="W60" s="659"/>
      <c r="X60" s="659"/>
      <c r="Y60" s="785"/>
      <c r="Z60" s="786"/>
      <c r="AA60" s="787"/>
      <c r="AB60" s="35"/>
      <c r="AC60" s="18"/>
      <c r="AD60" s="9"/>
      <c r="AE60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</row>
    <row r="61" spans="2:43" s="6" customFormat="1" ht="15" customHeight="1">
      <c r="AB61" s="35"/>
      <c r="AC61" s="18"/>
      <c r="AD61" s="9"/>
      <c r="AE61" s="260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</row>
    <row r="62" spans="2:43" s="6" customFormat="1" ht="15" customHeight="1">
      <c r="AB62" s="35"/>
      <c r="AC62" s="18"/>
      <c r="AD62" s="9"/>
      <c r="AE62" s="260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</row>
    <row r="63" spans="2:43" s="6" customFormat="1" ht="15" customHeight="1">
      <c r="B63" s="8" t="s">
        <v>175</v>
      </c>
      <c r="C63" s="8"/>
      <c r="D63" s="8"/>
      <c r="E63" s="8"/>
      <c r="F63" s="8"/>
      <c r="G63" s="8"/>
      <c r="H63" s="8"/>
      <c r="I63" s="8"/>
      <c r="J63" s="8"/>
      <c r="K63" s="8"/>
      <c r="L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C63" s="3"/>
      <c r="AD63" s="36"/>
      <c r="AE63" s="255" t="s">
        <v>176</v>
      </c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</row>
    <row r="64" spans="2:43" s="6" customFormat="1" ht="15" customHeight="1">
      <c r="B64" s="11"/>
      <c r="C64" s="856" t="s">
        <v>177</v>
      </c>
      <c r="D64" s="856"/>
      <c r="E64" s="38" t="s">
        <v>100</v>
      </c>
      <c r="F64" s="12" t="s">
        <v>178</v>
      </c>
      <c r="G64" s="12"/>
      <c r="H64" s="50"/>
      <c r="I64" s="12"/>
      <c r="J64" s="12"/>
      <c r="K64" s="12"/>
      <c r="L64" s="50"/>
      <c r="M64" s="50"/>
      <c r="N64" s="50"/>
      <c r="O64" s="50"/>
      <c r="P64" s="50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32"/>
      <c r="AB64" s="10"/>
      <c r="AC64" s="18"/>
      <c r="AD64" s="14"/>
      <c r="AE64" s="304"/>
      <c r="AF64" s="10"/>
      <c r="AG64" s="10"/>
      <c r="AH64" s="10"/>
      <c r="AI64" s="10"/>
      <c r="AJ64" s="10"/>
      <c r="AK64" s="10"/>
      <c r="AL64" s="10"/>
      <c r="AM64" s="10"/>
      <c r="AN64" s="10"/>
      <c r="AO64" s="10"/>
      <c r="AP64" s="10"/>
      <c r="AQ64" s="10"/>
    </row>
    <row r="65" spans="2:43" s="6" customFormat="1" ht="15" customHeight="1">
      <c r="B65" s="16"/>
      <c r="C65" s="585" t="s">
        <v>596</v>
      </c>
      <c r="D65" s="585"/>
      <c r="E65" s="585" t="s">
        <v>2</v>
      </c>
      <c r="F65" s="595" t="s">
        <v>597</v>
      </c>
      <c r="G65" s="590"/>
      <c r="H65" s="590"/>
      <c r="I65" s="584" t="s">
        <v>593</v>
      </c>
      <c r="J65" s="634">
        <v>1</v>
      </c>
      <c r="K65" s="634"/>
      <c r="L65" s="25" t="s">
        <v>179</v>
      </c>
      <c r="M65" s="17"/>
      <c r="N65" s="17"/>
      <c r="O65" s="17"/>
      <c r="P65" s="34"/>
      <c r="Q65" s="10"/>
      <c r="R65" s="10"/>
      <c r="S65" s="10"/>
      <c r="T65" s="10"/>
      <c r="U65" s="10"/>
      <c r="V65" s="10"/>
      <c r="W65" s="10"/>
      <c r="X65" s="10"/>
      <c r="Y65" s="10"/>
      <c r="Z65" s="10"/>
      <c r="AA65" s="20"/>
      <c r="AB65" s="10"/>
      <c r="AC65" s="18"/>
      <c r="AD65" s="14"/>
      <c r="AE65" s="304"/>
      <c r="AF65" s="10"/>
      <c r="AG65" s="10"/>
      <c r="AH65" s="10"/>
      <c r="AI65" s="10"/>
      <c r="AJ65" s="10"/>
      <c r="AK65" s="10"/>
      <c r="AL65" s="10"/>
      <c r="AM65" s="10"/>
      <c r="AN65" s="10"/>
      <c r="AO65" s="10"/>
      <c r="AP65" s="10"/>
      <c r="AQ65" s="10"/>
    </row>
    <row r="66" spans="2:43" s="6" customFormat="1" ht="15" customHeight="1">
      <c r="B66" s="16"/>
      <c r="C66" s="585"/>
      <c r="D66" s="585"/>
      <c r="E66" s="585"/>
      <c r="F66" s="592" t="s">
        <v>598</v>
      </c>
      <c r="G66" s="633" t="s">
        <v>599</v>
      </c>
      <c r="H66" s="633"/>
      <c r="I66" s="585"/>
      <c r="J66" s="634"/>
      <c r="K66" s="634"/>
      <c r="L66" s="629" t="s">
        <v>180</v>
      </c>
      <c r="M66" s="629"/>
      <c r="N66" s="629"/>
      <c r="O66" s="629"/>
      <c r="P66" s="27" t="s">
        <v>100</v>
      </c>
      <c r="Q66" s="10" t="s">
        <v>181</v>
      </c>
      <c r="R66" s="10"/>
      <c r="S66" s="10"/>
      <c r="T66" s="10"/>
      <c r="U66" s="10"/>
      <c r="V66" s="10"/>
      <c r="W66" s="10"/>
      <c r="X66" s="10"/>
      <c r="Y66" s="10"/>
      <c r="Z66" s="10"/>
      <c r="AA66" s="20"/>
      <c r="AB66" s="10"/>
      <c r="AC66" s="18"/>
      <c r="AD66" s="14"/>
      <c r="AE66" s="304"/>
      <c r="AF66" s="10"/>
      <c r="AG66" s="10"/>
      <c r="AH66" s="10"/>
      <c r="AI66" s="10"/>
      <c r="AJ66" s="10"/>
      <c r="AK66" s="10"/>
      <c r="AL66" s="10"/>
      <c r="AM66" s="10"/>
      <c r="AN66" s="10"/>
      <c r="AO66" s="10"/>
      <c r="AP66" s="10"/>
      <c r="AQ66" s="10"/>
    </row>
    <row r="67" spans="2:43" s="6" customFormat="1" ht="15" customHeight="1">
      <c r="B67" s="16"/>
      <c r="C67" s="379"/>
      <c r="D67" s="379"/>
      <c r="E67" s="379"/>
      <c r="F67" s="632"/>
      <c r="G67" s="379" t="s">
        <v>600</v>
      </c>
      <c r="H67" s="379"/>
      <c r="I67" s="379"/>
      <c r="J67" s="379"/>
      <c r="K67" s="379"/>
      <c r="L67" s="629" t="s">
        <v>182</v>
      </c>
      <c r="M67" s="629"/>
      <c r="N67" s="629"/>
      <c r="O67" s="629"/>
      <c r="P67" s="27" t="s">
        <v>100</v>
      </c>
      <c r="Q67" s="10" t="s">
        <v>183</v>
      </c>
      <c r="R67" s="10"/>
      <c r="S67" s="10"/>
      <c r="T67" s="10"/>
      <c r="U67" s="10"/>
      <c r="V67" s="10"/>
      <c r="W67" s="10"/>
      <c r="X67" s="10"/>
      <c r="Y67" s="10"/>
      <c r="Z67" s="10"/>
      <c r="AA67" s="20"/>
      <c r="AB67" s="10"/>
      <c r="AC67" s="18"/>
      <c r="AD67" s="14"/>
      <c r="AE67" s="304"/>
      <c r="AF67" s="10"/>
      <c r="AG67" s="10"/>
      <c r="AH67" s="10"/>
      <c r="AI67" s="10"/>
      <c r="AJ67" s="10"/>
      <c r="AK67" s="10"/>
      <c r="AL67" s="10"/>
      <c r="AM67" s="10"/>
      <c r="AN67" s="10"/>
      <c r="AO67" s="10"/>
      <c r="AP67" s="10"/>
      <c r="AQ67" s="10"/>
    </row>
    <row r="68" spans="2:43" s="6" customFormat="1" ht="15" customHeight="1">
      <c r="B68" s="16"/>
      <c r="C68" s="594" t="s">
        <v>703</v>
      </c>
      <c r="D68" s="585"/>
      <c r="E68" s="585" t="s">
        <v>2</v>
      </c>
      <c r="F68" s="585" t="s">
        <v>601</v>
      </c>
      <c r="G68" s="585"/>
      <c r="H68" s="380" t="s">
        <v>585</v>
      </c>
      <c r="I68" s="584" t="s">
        <v>593</v>
      </c>
      <c r="J68" s="630">
        <v>0.4</v>
      </c>
      <c r="K68" s="630"/>
      <c r="L68" s="10"/>
      <c r="M68" s="10"/>
      <c r="N68" s="10"/>
      <c r="O68" s="10"/>
      <c r="P68" s="27" t="s">
        <v>100</v>
      </c>
      <c r="Q68" s="853"/>
      <c r="R68" s="853"/>
      <c r="S68" s="853"/>
      <c r="T68" s="853"/>
      <c r="U68" s="35"/>
      <c r="V68" s="35"/>
      <c r="W68" s="39"/>
      <c r="X68" s="39"/>
      <c r="Y68" s="39"/>
      <c r="Z68" s="39"/>
      <c r="AA68" s="40"/>
      <c r="AB68" s="39"/>
      <c r="AC68" s="41"/>
      <c r="AD68" s="42"/>
      <c r="AE68" s="304"/>
      <c r="AF68" s="10"/>
      <c r="AG68" s="10"/>
      <c r="AH68" s="10"/>
      <c r="AI68" s="10"/>
      <c r="AJ68" s="10"/>
      <c r="AK68" s="10"/>
      <c r="AL68" s="10"/>
      <c r="AM68" s="10"/>
      <c r="AN68" s="10"/>
      <c r="AO68" s="10"/>
      <c r="AP68" s="10"/>
      <c r="AQ68" s="10"/>
    </row>
    <row r="69" spans="2:43" s="6" customFormat="1" ht="15" customHeight="1">
      <c r="B69" s="16"/>
      <c r="C69" s="585"/>
      <c r="D69" s="585"/>
      <c r="E69" s="585"/>
      <c r="F69" s="585"/>
      <c r="G69" s="585"/>
      <c r="H69" s="379" t="s">
        <v>587</v>
      </c>
      <c r="I69" s="585"/>
      <c r="J69" s="630"/>
      <c r="K69" s="630"/>
      <c r="L69" s="10"/>
      <c r="M69" s="10"/>
      <c r="N69" s="10"/>
      <c r="O69" s="10"/>
      <c r="P69" s="10"/>
      <c r="Q69" s="10"/>
      <c r="R69" s="10"/>
      <c r="S69" s="10"/>
      <c r="T69" s="10"/>
      <c r="U69" s="34"/>
      <c r="V69" s="39"/>
      <c r="W69" s="39"/>
      <c r="X69" s="39"/>
      <c r="Y69" s="39"/>
      <c r="Z69" s="39"/>
      <c r="AA69" s="40"/>
      <c r="AB69" s="39"/>
      <c r="AC69" s="41"/>
      <c r="AD69" s="42"/>
      <c r="AE69" s="304"/>
      <c r="AF69" s="10"/>
      <c r="AG69" s="10"/>
      <c r="AH69" s="10"/>
      <c r="AI69" s="10"/>
      <c r="AJ69" s="10"/>
      <c r="AK69" s="10"/>
      <c r="AL69" s="10"/>
      <c r="AM69" s="10"/>
      <c r="AN69" s="10"/>
      <c r="AO69" s="10"/>
      <c r="AP69" s="10"/>
      <c r="AQ69" s="10"/>
    </row>
    <row r="70" spans="2:43" s="6" customFormat="1" ht="15" customHeight="1">
      <c r="B70" s="656" t="s">
        <v>184</v>
      </c>
      <c r="C70" s="657"/>
      <c r="D70" s="657"/>
      <c r="E70" s="657"/>
      <c r="F70" s="657"/>
      <c r="G70" s="657" t="s">
        <v>185</v>
      </c>
      <c r="H70" s="657"/>
      <c r="I70" s="657"/>
      <c r="J70" s="794" t="s">
        <v>605</v>
      </c>
      <c r="K70" s="657"/>
      <c r="L70" s="657"/>
      <c r="M70" s="794" t="s">
        <v>606</v>
      </c>
      <c r="N70" s="657"/>
      <c r="O70" s="657"/>
      <c r="P70" s="657" t="s">
        <v>186</v>
      </c>
      <c r="Q70" s="657"/>
      <c r="R70" s="657"/>
      <c r="S70" s="657" t="s">
        <v>187</v>
      </c>
      <c r="T70" s="657"/>
      <c r="U70" s="657"/>
      <c r="V70" s="657"/>
      <c r="W70" s="657"/>
      <c r="X70" s="657"/>
      <c r="Y70" s="782" t="s">
        <v>607</v>
      </c>
      <c r="Z70" s="783"/>
      <c r="AA70" s="784"/>
      <c r="AB70" s="35"/>
      <c r="AC70" s="18"/>
      <c r="AD70" s="9"/>
      <c r="AE70" s="259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</row>
    <row r="71" spans="2:43" s="6" customFormat="1" ht="15" customHeight="1">
      <c r="B71" s="658"/>
      <c r="C71" s="659"/>
      <c r="D71" s="659"/>
      <c r="E71" s="659"/>
      <c r="F71" s="659"/>
      <c r="G71" s="659"/>
      <c r="H71" s="659"/>
      <c r="I71" s="659"/>
      <c r="J71" s="659"/>
      <c r="K71" s="659"/>
      <c r="L71" s="659"/>
      <c r="M71" s="659"/>
      <c r="N71" s="659"/>
      <c r="O71" s="659"/>
      <c r="P71" s="659"/>
      <c r="Q71" s="659"/>
      <c r="R71" s="659"/>
      <c r="S71" s="659" t="s">
        <v>188</v>
      </c>
      <c r="T71" s="659"/>
      <c r="U71" s="659"/>
      <c r="V71" s="659" t="s">
        <v>189</v>
      </c>
      <c r="W71" s="659"/>
      <c r="X71" s="659"/>
      <c r="Y71" s="785"/>
      <c r="Z71" s="786"/>
      <c r="AA71" s="787"/>
      <c r="AB71" s="35"/>
      <c r="AC71" s="18"/>
      <c r="AD71" s="9"/>
      <c r="AE71" s="259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</row>
    <row r="72" spans="2:43" s="6" customFormat="1" ht="15" customHeight="1">
      <c r="B72" s="617"/>
      <c r="C72" s="618"/>
      <c r="D72" s="618"/>
      <c r="E72" s="618"/>
      <c r="F72" s="618"/>
      <c r="G72" s="757"/>
      <c r="H72" s="757"/>
      <c r="I72" s="757"/>
      <c r="J72" s="757"/>
      <c r="K72" s="757"/>
      <c r="L72" s="757"/>
      <c r="M72" s="757"/>
      <c r="N72" s="757"/>
      <c r="O72" s="757"/>
      <c r="P72" s="757"/>
      <c r="Q72" s="757"/>
      <c r="R72" s="757"/>
      <c r="S72" s="757"/>
      <c r="T72" s="757"/>
      <c r="U72" s="757"/>
      <c r="V72" s="757"/>
      <c r="W72" s="757"/>
      <c r="X72" s="757"/>
      <c r="Y72" s="757"/>
      <c r="Z72" s="757"/>
      <c r="AA72" s="780"/>
      <c r="AB72" s="35"/>
      <c r="AC72" s="18"/>
      <c r="AD72" s="9"/>
      <c r="AE72" s="258" t="s">
        <v>190</v>
      </c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</row>
    <row r="73" spans="2:43" s="6" customFormat="1" ht="15" customHeight="1">
      <c r="B73" s="623"/>
      <c r="C73" s="624"/>
      <c r="D73" s="624"/>
      <c r="E73" s="624"/>
      <c r="F73" s="624"/>
      <c r="G73" s="635"/>
      <c r="H73" s="635"/>
      <c r="I73" s="635"/>
      <c r="J73" s="635"/>
      <c r="K73" s="635"/>
      <c r="L73" s="635"/>
      <c r="M73" s="635"/>
      <c r="N73" s="635"/>
      <c r="O73" s="635"/>
      <c r="P73" s="635"/>
      <c r="Q73" s="635"/>
      <c r="R73" s="635"/>
      <c r="S73" s="635"/>
      <c r="T73" s="635"/>
      <c r="U73" s="635"/>
      <c r="V73" s="635"/>
      <c r="W73" s="635"/>
      <c r="X73" s="635"/>
      <c r="Y73" s="635"/>
      <c r="Z73" s="635"/>
      <c r="AA73" s="781"/>
      <c r="AB73" s="35"/>
      <c r="AC73" s="18"/>
      <c r="AD73" s="9"/>
      <c r="AE73" s="260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</row>
    <row r="74" spans="2:43" s="6" customFormat="1" ht="15" customHeight="1">
      <c r="B74" s="625"/>
      <c r="C74" s="626"/>
      <c r="D74" s="626"/>
      <c r="E74" s="626"/>
      <c r="F74" s="626"/>
      <c r="G74" s="650"/>
      <c r="H74" s="650"/>
      <c r="I74" s="650"/>
      <c r="J74" s="650"/>
      <c r="K74" s="650"/>
      <c r="L74" s="650"/>
      <c r="M74" s="650"/>
      <c r="N74" s="650"/>
      <c r="O74" s="650"/>
      <c r="P74" s="650"/>
      <c r="Q74" s="650"/>
      <c r="R74" s="650"/>
      <c r="S74" s="650"/>
      <c r="T74" s="650"/>
      <c r="U74" s="650"/>
      <c r="V74" s="650"/>
      <c r="W74" s="650"/>
      <c r="X74" s="650"/>
      <c r="Y74" s="650"/>
      <c r="Z74" s="650"/>
      <c r="AA74" s="852"/>
      <c r="AB74" s="35"/>
      <c r="AC74" s="18"/>
      <c r="AD74" s="9"/>
      <c r="AE74" s="259" t="s">
        <v>191</v>
      </c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</row>
    <row r="75" spans="2:43" s="6" customFormat="1" ht="15" customHeight="1">
      <c r="AC75" s="3"/>
      <c r="AD75" s="7"/>
      <c r="AE75" s="29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</row>
    <row r="76" spans="2:43" s="6" customFormat="1" ht="15" customHeight="1">
      <c r="B76" s="8" t="s">
        <v>175</v>
      </c>
      <c r="C76" s="8"/>
      <c r="D76" s="8"/>
      <c r="E76" s="8"/>
      <c r="F76" s="8"/>
      <c r="G76" s="8"/>
      <c r="H76" s="8"/>
      <c r="I76" s="8"/>
      <c r="J76" s="8"/>
      <c r="K76" s="8"/>
      <c r="L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C76" s="3"/>
      <c r="AD76" s="36"/>
      <c r="AE76" s="255" t="s">
        <v>192</v>
      </c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</row>
    <row r="77" spans="2:43" s="6" customFormat="1" ht="15" customHeight="1">
      <c r="B77" s="11"/>
      <c r="C77" s="856" t="s">
        <v>177</v>
      </c>
      <c r="D77" s="856"/>
      <c r="E77" s="38" t="s">
        <v>100</v>
      </c>
      <c r="F77" s="12" t="s">
        <v>178</v>
      </c>
      <c r="G77" s="12"/>
      <c r="H77" s="50"/>
      <c r="I77" s="12"/>
      <c r="J77" s="12"/>
      <c r="K77" s="12"/>
      <c r="L77" s="50"/>
      <c r="M77" s="50"/>
      <c r="N77" s="50"/>
      <c r="O77" s="50"/>
      <c r="P77" s="50"/>
      <c r="Q77" s="12"/>
      <c r="R77" s="12"/>
      <c r="S77" s="12"/>
      <c r="T77" s="12"/>
      <c r="U77" s="12"/>
      <c r="V77" s="12"/>
      <c r="W77" s="12"/>
      <c r="X77" s="12"/>
      <c r="Y77" s="12"/>
      <c r="Z77" s="12"/>
      <c r="AA77" s="32"/>
      <c r="AB77" s="10"/>
      <c r="AC77" s="18"/>
      <c r="AD77" s="14"/>
      <c r="AE77" s="304"/>
      <c r="AF77" s="10"/>
      <c r="AG77" s="10"/>
      <c r="AH77" s="10"/>
      <c r="AI77" s="10"/>
      <c r="AJ77" s="10"/>
      <c r="AK77" s="10"/>
      <c r="AL77" s="10"/>
      <c r="AM77" s="10"/>
      <c r="AN77" s="10"/>
      <c r="AO77" s="10"/>
      <c r="AP77" s="10"/>
      <c r="AQ77" s="10"/>
    </row>
    <row r="78" spans="2:43" s="6" customFormat="1" ht="15" customHeight="1">
      <c r="B78" s="651" t="s">
        <v>596</v>
      </c>
      <c r="C78" s="585"/>
      <c r="D78" s="585" t="s">
        <v>2</v>
      </c>
      <c r="E78" s="595" t="s">
        <v>597</v>
      </c>
      <c r="F78" s="590"/>
      <c r="G78" s="590"/>
      <c r="H78" s="584" t="s">
        <v>593</v>
      </c>
      <c r="I78" s="634">
        <v>1</v>
      </c>
      <c r="J78" s="634"/>
      <c r="K78" s="10"/>
      <c r="L78" s="25"/>
      <c r="M78" s="25" t="s">
        <v>179</v>
      </c>
      <c r="N78" s="17"/>
      <c r="O78" s="17"/>
      <c r="P78" s="34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20"/>
      <c r="AB78" s="10"/>
      <c r="AC78" s="18"/>
      <c r="AD78" s="14"/>
      <c r="AE78" s="304"/>
      <c r="AF78" s="10"/>
      <c r="AG78" s="10"/>
      <c r="AH78" s="10"/>
      <c r="AI78" s="10"/>
      <c r="AJ78" s="10"/>
      <c r="AK78" s="10"/>
      <c r="AL78" s="10"/>
      <c r="AM78" s="10"/>
      <c r="AN78" s="10"/>
      <c r="AO78" s="10"/>
      <c r="AP78" s="10"/>
      <c r="AQ78" s="10"/>
    </row>
    <row r="79" spans="2:43" s="6" customFormat="1" ht="15" customHeight="1">
      <c r="B79" s="651"/>
      <c r="C79" s="585"/>
      <c r="D79" s="585"/>
      <c r="E79" s="592" t="s">
        <v>598</v>
      </c>
      <c r="F79" s="633" t="s">
        <v>599</v>
      </c>
      <c r="G79" s="633"/>
      <c r="H79" s="585"/>
      <c r="I79" s="634"/>
      <c r="J79" s="634"/>
      <c r="K79" s="10"/>
      <c r="L79" s="629" t="s">
        <v>180</v>
      </c>
      <c r="M79" s="629"/>
      <c r="N79" s="629"/>
      <c r="O79" s="629"/>
      <c r="P79" s="27" t="s">
        <v>100</v>
      </c>
      <c r="Q79" s="10" t="s">
        <v>181</v>
      </c>
      <c r="R79" s="10"/>
      <c r="S79" s="10"/>
      <c r="T79" s="10"/>
      <c r="U79" s="10"/>
      <c r="V79" s="10"/>
      <c r="W79" s="10"/>
      <c r="X79" s="10"/>
      <c r="Y79" s="10"/>
      <c r="Z79" s="10"/>
      <c r="AA79" s="20"/>
      <c r="AB79" s="10"/>
      <c r="AC79" s="18"/>
      <c r="AD79" s="14"/>
      <c r="AE79" s="304"/>
      <c r="AF79" s="10"/>
      <c r="AG79" s="10"/>
      <c r="AH79" s="10"/>
      <c r="AI79" s="10"/>
      <c r="AJ79" s="10"/>
      <c r="AK79" s="10"/>
      <c r="AL79" s="10"/>
      <c r="AM79" s="10"/>
      <c r="AN79" s="10"/>
      <c r="AO79" s="10"/>
      <c r="AP79" s="10"/>
      <c r="AQ79" s="10"/>
    </row>
    <row r="80" spans="2:43" s="6" customFormat="1" ht="15" customHeight="1">
      <c r="B80" s="16"/>
      <c r="C80" s="10"/>
      <c r="D80" s="379"/>
      <c r="E80" s="632"/>
      <c r="F80" s="379" t="s">
        <v>602</v>
      </c>
      <c r="G80" s="379"/>
      <c r="H80" s="10"/>
      <c r="I80" s="10"/>
      <c r="J80" s="10"/>
      <c r="K80" s="10"/>
      <c r="L80" s="629" t="s">
        <v>182</v>
      </c>
      <c r="M80" s="629"/>
      <c r="N80" s="629"/>
      <c r="O80" s="629"/>
      <c r="P80" s="27" t="s">
        <v>100</v>
      </c>
      <c r="Q80" s="10" t="s">
        <v>183</v>
      </c>
      <c r="R80" s="10"/>
      <c r="S80" s="10"/>
      <c r="T80" s="10"/>
      <c r="U80" s="10"/>
      <c r="V80" s="10"/>
      <c r="W80" s="10"/>
      <c r="X80" s="10"/>
      <c r="Y80" s="10"/>
      <c r="Z80" s="10"/>
      <c r="AA80" s="20"/>
      <c r="AB80" s="10"/>
      <c r="AC80" s="18"/>
      <c r="AD80" s="14"/>
      <c r="AE80" s="304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</row>
    <row r="81" spans="2:43" s="6" customFormat="1" ht="15" customHeight="1">
      <c r="B81" s="883" t="s">
        <v>703</v>
      </c>
      <c r="C81" s="585"/>
      <c r="D81" s="585" t="s">
        <v>2</v>
      </c>
      <c r="E81" s="585" t="s">
        <v>601</v>
      </c>
      <c r="F81" s="585"/>
      <c r="G81" s="380" t="s">
        <v>585</v>
      </c>
      <c r="H81" s="584" t="s">
        <v>593</v>
      </c>
      <c r="I81" s="630">
        <v>0.4</v>
      </c>
      <c r="J81" s="630"/>
      <c r="K81" s="10"/>
      <c r="L81" s="10"/>
      <c r="M81" s="10"/>
      <c r="N81" s="10"/>
      <c r="O81" s="10"/>
      <c r="P81" s="27" t="s">
        <v>100</v>
      </c>
      <c r="Q81" s="853"/>
      <c r="R81" s="853"/>
      <c r="S81" s="853"/>
      <c r="T81" s="853"/>
      <c r="U81" s="35"/>
      <c r="V81" s="35"/>
      <c r="W81" s="39"/>
      <c r="X81" s="39"/>
      <c r="Y81" s="39"/>
      <c r="Z81" s="39"/>
      <c r="AA81" s="40"/>
      <c r="AB81" s="39"/>
      <c r="AC81" s="41"/>
      <c r="AD81" s="42"/>
      <c r="AE81" s="304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</row>
    <row r="82" spans="2:43" s="6" customFormat="1" ht="15" customHeight="1">
      <c r="B82" s="884"/>
      <c r="C82" s="613"/>
      <c r="D82" s="585"/>
      <c r="E82" s="585"/>
      <c r="F82" s="585"/>
      <c r="G82" s="379" t="s">
        <v>587</v>
      </c>
      <c r="H82" s="585"/>
      <c r="I82" s="630"/>
      <c r="J82" s="630"/>
      <c r="K82" s="10"/>
      <c r="L82" s="10"/>
      <c r="M82" s="10" t="s">
        <v>603</v>
      </c>
      <c r="N82" s="10"/>
      <c r="O82" s="10"/>
      <c r="P82" s="10"/>
      <c r="Q82" s="10"/>
      <c r="R82" s="10"/>
      <c r="S82" s="10"/>
      <c r="T82" s="10"/>
      <c r="U82" s="34"/>
      <c r="V82" s="39"/>
      <c r="W82" s="39"/>
      <c r="X82" s="39"/>
      <c r="Y82" s="39"/>
      <c r="Z82" s="39"/>
      <c r="AA82" s="40"/>
      <c r="AB82" s="39"/>
      <c r="AC82" s="41"/>
      <c r="AD82" s="42"/>
      <c r="AE82" s="304"/>
      <c r="AF82" s="10"/>
      <c r="AG82" s="10"/>
      <c r="AH82" s="10"/>
      <c r="AI82" s="10"/>
      <c r="AJ82" s="10"/>
      <c r="AK82" s="10"/>
      <c r="AL82" s="10"/>
      <c r="AM82" s="10"/>
      <c r="AN82" s="10"/>
      <c r="AO82" s="10"/>
      <c r="AP82" s="10"/>
      <c r="AQ82" s="10"/>
    </row>
    <row r="83" spans="2:43" s="6" customFormat="1" ht="15" customHeight="1">
      <c r="B83" s="656" t="s">
        <v>184</v>
      </c>
      <c r="C83" s="657"/>
      <c r="D83" s="657"/>
      <c r="E83" s="657"/>
      <c r="F83" s="657"/>
      <c r="G83" s="657" t="s">
        <v>185</v>
      </c>
      <c r="H83" s="657"/>
      <c r="I83" s="657"/>
      <c r="J83" s="794" t="s">
        <v>605</v>
      </c>
      <c r="K83" s="657"/>
      <c r="L83" s="657"/>
      <c r="M83" s="794" t="s">
        <v>606</v>
      </c>
      <c r="N83" s="657"/>
      <c r="O83" s="657"/>
      <c r="P83" s="657" t="s">
        <v>186</v>
      </c>
      <c r="Q83" s="657"/>
      <c r="R83" s="657"/>
      <c r="S83" s="657" t="s">
        <v>187</v>
      </c>
      <c r="T83" s="657"/>
      <c r="U83" s="657"/>
      <c r="V83" s="657"/>
      <c r="W83" s="657"/>
      <c r="X83" s="657"/>
      <c r="Y83" s="782" t="s">
        <v>604</v>
      </c>
      <c r="Z83" s="783"/>
      <c r="AA83" s="784"/>
      <c r="AB83" s="35"/>
      <c r="AC83" s="18"/>
      <c r="AD83" s="9"/>
      <c r="AE83" s="259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</row>
    <row r="84" spans="2:43" s="6" customFormat="1" ht="15" customHeight="1">
      <c r="B84" s="658"/>
      <c r="C84" s="659"/>
      <c r="D84" s="659"/>
      <c r="E84" s="659"/>
      <c r="F84" s="659"/>
      <c r="G84" s="659"/>
      <c r="H84" s="659"/>
      <c r="I84" s="659"/>
      <c r="J84" s="659"/>
      <c r="K84" s="659"/>
      <c r="L84" s="659"/>
      <c r="M84" s="659"/>
      <c r="N84" s="659"/>
      <c r="O84" s="659"/>
      <c r="P84" s="659"/>
      <c r="Q84" s="659"/>
      <c r="R84" s="659"/>
      <c r="S84" s="659" t="s">
        <v>188</v>
      </c>
      <c r="T84" s="659"/>
      <c r="U84" s="659"/>
      <c r="V84" s="659" t="s">
        <v>189</v>
      </c>
      <c r="W84" s="659"/>
      <c r="X84" s="659"/>
      <c r="Y84" s="785"/>
      <c r="Z84" s="786"/>
      <c r="AA84" s="787"/>
      <c r="AB84" s="35"/>
      <c r="AC84" s="18"/>
      <c r="AD84" s="9"/>
      <c r="AE84" s="259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</row>
    <row r="85" spans="2:43" s="6" customFormat="1" ht="15" customHeight="1">
      <c r="B85" s="617"/>
      <c r="C85" s="618"/>
      <c r="D85" s="618"/>
      <c r="E85" s="618"/>
      <c r="F85" s="618"/>
      <c r="G85" s="757"/>
      <c r="H85" s="757"/>
      <c r="I85" s="757"/>
      <c r="J85" s="757"/>
      <c r="K85" s="757"/>
      <c r="L85" s="757"/>
      <c r="M85" s="757"/>
      <c r="N85" s="757"/>
      <c r="O85" s="757"/>
      <c r="P85" s="757"/>
      <c r="Q85" s="757"/>
      <c r="R85" s="757"/>
      <c r="S85" s="757"/>
      <c r="T85" s="757"/>
      <c r="U85" s="757"/>
      <c r="V85" s="757"/>
      <c r="W85" s="757"/>
      <c r="X85" s="757"/>
      <c r="Y85" s="757"/>
      <c r="Z85" s="757"/>
      <c r="AA85" s="780"/>
      <c r="AB85" s="35"/>
      <c r="AC85" s="18"/>
      <c r="AD85" s="9"/>
      <c r="AE85" s="258" t="s">
        <v>193</v>
      </c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</row>
    <row r="86" spans="2:43" s="6" customFormat="1" ht="15" customHeight="1">
      <c r="B86" s="623"/>
      <c r="C86" s="624"/>
      <c r="D86" s="624"/>
      <c r="E86" s="624"/>
      <c r="F86" s="624"/>
      <c r="G86" s="635"/>
      <c r="H86" s="635"/>
      <c r="I86" s="635"/>
      <c r="J86" s="635"/>
      <c r="K86" s="635"/>
      <c r="L86" s="635"/>
      <c r="M86" s="635"/>
      <c r="N86" s="635"/>
      <c r="O86" s="635"/>
      <c r="P86" s="635"/>
      <c r="Q86" s="635"/>
      <c r="R86" s="635"/>
      <c r="S86" s="635"/>
      <c r="T86" s="635"/>
      <c r="U86" s="635"/>
      <c r="V86" s="635"/>
      <c r="W86" s="635"/>
      <c r="X86" s="635"/>
      <c r="Y86" s="635"/>
      <c r="Z86" s="635"/>
      <c r="AA86" s="781"/>
      <c r="AB86" s="35"/>
      <c r="AC86" s="18"/>
      <c r="AD86" s="9"/>
      <c r="AE86" s="260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</row>
    <row r="87" spans="2:43" s="6" customFormat="1" ht="15" customHeight="1">
      <c r="B87" s="625"/>
      <c r="C87" s="626"/>
      <c r="D87" s="626"/>
      <c r="E87" s="626"/>
      <c r="F87" s="626"/>
      <c r="G87" s="650"/>
      <c r="H87" s="650"/>
      <c r="I87" s="650"/>
      <c r="J87" s="650"/>
      <c r="K87" s="650"/>
      <c r="L87" s="650"/>
      <c r="M87" s="650"/>
      <c r="N87" s="650"/>
      <c r="O87" s="650"/>
      <c r="P87" s="650"/>
      <c r="Q87" s="650"/>
      <c r="R87" s="650"/>
      <c r="S87" s="650"/>
      <c r="T87" s="650"/>
      <c r="U87" s="650"/>
      <c r="V87" s="650"/>
      <c r="W87" s="650"/>
      <c r="X87" s="650"/>
      <c r="Y87" s="650"/>
      <c r="Z87" s="650"/>
      <c r="AA87" s="852"/>
      <c r="AB87" s="35"/>
      <c r="AC87" s="18"/>
      <c r="AD87" s="9"/>
      <c r="AE87" s="259" t="s">
        <v>194</v>
      </c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</row>
    <row r="88" spans="2:43" s="6" customFormat="1" ht="15" customHeight="1"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C88" s="3"/>
      <c r="AD88" s="7"/>
      <c r="AE88" s="29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</row>
    <row r="89" spans="2:43" s="6" customFormat="1" ht="15" customHeight="1">
      <c r="B89" s="8" t="s">
        <v>195</v>
      </c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3"/>
      <c r="AD89" s="36"/>
      <c r="AE89" s="255" t="s">
        <v>196</v>
      </c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</row>
    <row r="90" spans="2:43" s="6" customFormat="1" ht="15" customHeight="1">
      <c r="B90" s="8" t="s">
        <v>107</v>
      </c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3"/>
      <c r="AD90" s="7"/>
      <c r="AE90" s="256" t="s">
        <v>197</v>
      </c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</row>
    <row r="91" spans="2:43" s="6" customFormat="1" ht="15" customHeight="1">
      <c r="B91" s="619" t="s">
        <v>582</v>
      </c>
      <c r="C91" s="620"/>
      <c r="D91" s="620"/>
      <c r="E91" s="652" t="s">
        <v>583</v>
      </c>
      <c r="F91" s="653" t="s">
        <v>608</v>
      </c>
      <c r="G91" s="654"/>
      <c r="H91" s="386" t="s">
        <v>595</v>
      </c>
      <c r="I91" s="12"/>
      <c r="J91" s="12"/>
      <c r="K91" s="13" t="s">
        <v>102</v>
      </c>
      <c r="L91" s="12" t="s">
        <v>108</v>
      </c>
      <c r="M91" s="12"/>
      <c r="N91" s="12"/>
      <c r="O91" s="12"/>
      <c r="P91" s="12"/>
      <c r="Q91" s="12"/>
      <c r="R91" s="12"/>
      <c r="S91" s="12"/>
      <c r="T91" s="12"/>
      <c r="U91" s="12"/>
      <c r="V91" s="12"/>
      <c r="W91" s="12"/>
      <c r="X91" s="50"/>
      <c r="Y91" s="50"/>
      <c r="Z91" s="12"/>
      <c r="AA91" s="32"/>
      <c r="AB91" s="10"/>
      <c r="AC91" s="18"/>
      <c r="AD91" s="14"/>
      <c r="AE91" s="257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0"/>
    </row>
    <row r="92" spans="2:43" s="6" customFormat="1" ht="15" customHeight="1">
      <c r="B92" s="619" t="s">
        <v>586</v>
      </c>
      <c r="C92" s="633"/>
      <c r="D92" s="633"/>
      <c r="E92" s="613"/>
      <c r="F92" s="655"/>
      <c r="G92" s="655"/>
      <c r="H92" s="10"/>
      <c r="I92" s="10"/>
      <c r="J92" s="10"/>
      <c r="K92" s="27" t="s">
        <v>100</v>
      </c>
      <c r="L92" s="885" t="s">
        <v>1</v>
      </c>
      <c r="M92" s="885"/>
      <c r="N92" s="885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20"/>
      <c r="AB92" s="35"/>
      <c r="AC92" s="18"/>
      <c r="AD92" s="9"/>
      <c r="AE92" s="258"/>
      <c r="AF92" s="35"/>
      <c r="AG92" s="35"/>
      <c r="AH92" s="35"/>
      <c r="AI92" s="35"/>
      <c r="AJ92" s="35"/>
      <c r="AK92" s="35"/>
      <c r="AL92" s="10"/>
      <c r="AM92" s="10"/>
      <c r="AN92" s="10"/>
      <c r="AO92" s="10"/>
      <c r="AP92" s="10"/>
      <c r="AQ92" s="10"/>
    </row>
    <row r="93" spans="2:43" s="6" customFormat="1" ht="15" customHeight="1">
      <c r="B93" s="666" t="s">
        <v>95</v>
      </c>
      <c r="C93" s="628"/>
      <c r="D93" s="628"/>
      <c r="E93" s="628"/>
      <c r="F93" s="628"/>
      <c r="G93" s="628"/>
      <c r="H93" s="628" t="s">
        <v>105</v>
      </c>
      <c r="I93" s="628"/>
      <c r="J93" s="628"/>
      <c r="K93" s="628"/>
      <c r="L93" s="628" t="s">
        <v>109</v>
      </c>
      <c r="M93" s="628"/>
      <c r="N93" s="628"/>
      <c r="O93" s="628"/>
      <c r="P93" s="628" t="s">
        <v>198</v>
      </c>
      <c r="Q93" s="628"/>
      <c r="R93" s="628"/>
      <c r="S93" s="628"/>
      <c r="T93" s="628" t="s">
        <v>111</v>
      </c>
      <c r="U93" s="628"/>
      <c r="V93" s="628"/>
      <c r="W93" s="628"/>
      <c r="X93" s="628" t="s">
        <v>98</v>
      </c>
      <c r="Y93" s="628"/>
      <c r="Z93" s="628"/>
      <c r="AA93" s="756"/>
      <c r="AB93" s="35"/>
      <c r="AC93" s="18"/>
      <c r="AD93" s="9"/>
      <c r="AE93" s="258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</row>
    <row r="94" spans="2:43" s="6" customFormat="1" ht="15" customHeight="1">
      <c r="B94" s="617"/>
      <c r="C94" s="618"/>
      <c r="D94" s="618"/>
      <c r="E94" s="618"/>
      <c r="F94" s="618"/>
      <c r="G94" s="618"/>
      <c r="H94" s="757"/>
      <c r="I94" s="757"/>
      <c r="J94" s="757"/>
      <c r="K94" s="757"/>
      <c r="L94" s="757"/>
      <c r="M94" s="757"/>
      <c r="N94" s="757"/>
      <c r="O94" s="757"/>
      <c r="P94" s="757"/>
      <c r="Q94" s="757"/>
      <c r="R94" s="757"/>
      <c r="S94" s="757"/>
      <c r="T94" s="618"/>
      <c r="U94" s="618"/>
      <c r="V94" s="618"/>
      <c r="W94" s="618"/>
      <c r="X94" s="618"/>
      <c r="Y94" s="618"/>
      <c r="Z94" s="618"/>
      <c r="AA94" s="758"/>
      <c r="AB94" s="35"/>
      <c r="AC94" s="18"/>
      <c r="AD94" s="9"/>
      <c r="AE94" s="259" t="s">
        <v>199</v>
      </c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</row>
    <row r="95" spans="2:43" s="6" customFormat="1" ht="15" customHeight="1">
      <c r="B95" s="623"/>
      <c r="C95" s="624"/>
      <c r="D95" s="624"/>
      <c r="E95" s="624"/>
      <c r="F95" s="624"/>
      <c r="G95" s="624"/>
      <c r="H95" s="635"/>
      <c r="I95" s="635"/>
      <c r="J95" s="635"/>
      <c r="K95" s="635"/>
      <c r="L95" s="635"/>
      <c r="M95" s="635"/>
      <c r="N95" s="635"/>
      <c r="O95" s="635"/>
      <c r="P95" s="635"/>
      <c r="Q95" s="635"/>
      <c r="R95" s="635"/>
      <c r="S95" s="635"/>
      <c r="T95" s="624"/>
      <c r="U95" s="624"/>
      <c r="V95" s="624"/>
      <c r="W95" s="624"/>
      <c r="X95" s="624"/>
      <c r="Y95" s="624"/>
      <c r="Z95" s="624"/>
      <c r="AA95" s="759"/>
      <c r="AB95" s="35"/>
      <c r="AC95" s="18"/>
      <c r="AD95" s="9"/>
      <c r="AE95" s="260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</row>
    <row r="96" spans="2:43" s="6" customFormat="1" ht="15" customHeight="1">
      <c r="B96" s="625"/>
      <c r="C96" s="626"/>
      <c r="D96" s="626"/>
      <c r="E96" s="626"/>
      <c r="F96" s="626"/>
      <c r="G96" s="626"/>
      <c r="H96" s="650"/>
      <c r="I96" s="650"/>
      <c r="J96" s="650"/>
      <c r="K96" s="650"/>
      <c r="L96" s="650"/>
      <c r="M96" s="650"/>
      <c r="N96" s="650"/>
      <c r="O96" s="650"/>
      <c r="P96" s="650"/>
      <c r="Q96" s="650"/>
      <c r="R96" s="650"/>
      <c r="S96" s="650"/>
      <c r="T96" s="626"/>
      <c r="U96" s="626"/>
      <c r="V96" s="626"/>
      <c r="W96" s="626"/>
      <c r="X96" s="626"/>
      <c r="Y96" s="626"/>
      <c r="Z96" s="626"/>
      <c r="AA96" s="755"/>
      <c r="AB96" s="35"/>
      <c r="AC96" s="18"/>
      <c r="AD96" s="9"/>
      <c r="AE96" s="258" t="s">
        <v>200</v>
      </c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</row>
    <row r="97" spans="2:43" s="6" customFormat="1" ht="15" customHeight="1">
      <c r="AC97" s="3"/>
      <c r="AD97" s="7"/>
      <c r="AE97" s="29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</row>
    <row r="98" spans="2:43" s="6" customFormat="1" ht="15" customHeight="1">
      <c r="B98" s="8" t="s">
        <v>201</v>
      </c>
      <c r="C98" s="8"/>
      <c r="D98" s="8"/>
      <c r="E98" s="8"/>
      <c r="F98" s="8"/>
      <c r="G98" s="8"/>
      <c r="H98" s="8"/>
      <c r="I98" s="8"/>
      <c r="J98" s="8"/>
      <c r="K98" s="8"/>
      <c r="L98" s="8"/>
      <c r="M98" s="8"/>
      <c r="N98" s="8"/>
      <c r="O98" s="8"/>
      <c r="P98" s="8"/>
      <c r="R98" s="8"/>
      <c r="S98" s="8"/>
      <c r="T98" s="8"/>
      <c r="U98" s="8"/>
      <c r="V98" s="8"/>
      <c r="W98" s="8"/>
      <c r="X98" s="8"/>
      <c r="Y98" s="8"/>
      <c r="Z98" s="8"/>
      <c r="AA98" s="10"/>
      <c r="AB98" s="10"/>
      <c r="AC98" s="18"/>
      <c r="AD98" s="14"/>
      <c r="AE98" s="304" t="s">
        <v>202</v>
      </c>
      <c r="AF98" s="10"/>
      <c r="AG98" s="10"/>
      <c r="AH98" s="10"/>
      <c r="AI98" s="10"/>
      <c r="AJ98" s="10"/>
      <c r="AK98" s="35"/>
      <c r="AL98" s="10"/>
      <c r="AM98" s="10"/>
      <c r="AN98" s="10"/>
      <c r="AO98" s="10"/>
      <c r="AP98" s="10"/>
      <c r="AQ98" s="10"/>
    </row>
    <row r="99" spans="2:43" s="6" customFormat="1" ht="15" customHeight="1">
      <c r="B99" s="11"/>
      <c r="C99" s="588" t="s">
        <v>609</v>
      </c>
      <c r="D99" s="588"/>
      <c r="E99" s="588" t="s">
        <v>2</v>
      </c>
      <c r="F99" s="627">
        <v>1</v>
      </c>
      <c r="G99" s="627"/>
      <c r="H99" s="12"/>
      <c r="I99" s="12"/>
      <c r="J99" s="12"/>
      <c r="K99" s="12"/>
      <c r="L99" s="12"/>
      <c r="M99" s="12"/>
      <c r="N99" s="12"/>
      <c r="O99" s="12"/>
      <c r="P99" s="12" t="s">
        <v>203</v>
      </c>
      <c r="Q99" s="50"/>
      <c r="R99" s="12"/>
      <c r="S99" s="12" t="s">
        <v>204</v>
      </c>
      <c r="T99" s="50"/>
      <c r="U99" s="12"/>
      <c r="V99" s="12"/>
      <c r="W99" s="12"/>
      <c r="X99" s="12"/>
      <c r="Y99" s="12"/>
      <c r="Z99" s="12"/>
      <c r="AA99" s="32"/>
      <c r="AB99" s="10"/>
      <c r="AC99" s="18"/>
      <c r="AD99" s="14"/>
      <c r="AE99" s="304"/>
      <c r="AF99" s="10"/>
      <c r="AG99" s="10"/>
      <c r="AH99" s="10"/>
      <c r="AI99" s="10"/>
      <c r="AJ99" s="10"/>
      <c r="AK99" s="10"/>
      <c r="AL99" s="10"/>
      <c r="AM99" s="10"/>
      <c r="AN99" s="10"/>
      <c r="AO99" s="10"/>
      <c r="AP99" s="10"/>
      <c r="AQ99" s="10"/>
    </row>
    <row r="100" spans="2:43" s="6" customFormat="1" ht="15" customHeight="1">
      <c r="B100" s="16"/>
      <c r="C100" s="585"/>
      <c r="D100" s="585"/>
      <c r="E100" s="585"/>
      <c r="F100" s="585" t="s">
        <v>610</v>
      </c>
      <c r="G100" s="585"/>
      <c r="H100" s="10"/>
      <c r="I100" s="10"/>
      <c r="J100" s="10"/>
      <c r="K100" s="10"/>
      <c r="M100" s="10"/>
      <c r="N100" s="10"/>
      <c r="P100" s="629" t="s">
        <v>136</v>
      </c>
      <c r="Q100" s="629"/>
      <c r="R100" s="17" t="s">
        <v>102</v>
      </c>
      <c r="S100" s="10" t="s">
        <v>206</v>
      </c>
      <c r="T100" s="10"/>
      <c r="U100" s="10"/>
      <c r="V100" s="10"/>
      <c r="W100" s="10"/>
      <c r="X100" s="35"/>
      <c r="Y100" s="35"/>
      <c r="Z100" s="35"/>
      <c r="AA100" s="46"/>
      <c r="AB100" s="35"/>
      <c r="AC100" s="35"/>
      <c r="AD100" s="35"/>
      <c r="AF100" s="10"/>
      <c r="AG100" s="10"/>
      <c r="AH100" s="10"/>
      <c r="AI100" s="10"/>
      <c r="AJ100" s="10"/>
      <c r="AK100" s="10"/>
      <c r="AL100" s="10"/>
      <c r="AM100" s="10"/>
      <c r="AN100" s="10"/>
      <c r="AO100" s="10"/>
      <c r="AP100" s="10"/>
      <c r="AQ100" s="10"/>
    </row>
    <row r="101" spans="2:43" s="6" customFormat="1" ht="15" customHeight="1">
      <c r="B101" s="16"/>
      <c r="C101" s="10" t="s">
        <v>205</v>
      </c>
      <c r="D101" s="10"/>
      <c r="E101" s="10"/>
      <c r="F101" s="10"/>
      <c r="H101" s="594" t="s">
        <v>704</v>
      </c>
      <c r="I101" s="585" t="s">
        <v>2</v>
      </c>
      <c r="J101" s="613">
        <v>1</v>
      </c>
      <c r="K101" s="613"/>
      <c r="L101" s="613"/>
      <c r="M101" s="584" t="s">
        <v>593</v>
      </c>
      <c r="N101" s="684">
        <v>1</v>
      </c>
      <c r="O101" s="684"/>
      <c r="P101" s="629" t="s">
        <v>207</v>
      </c>
      <c r="Q101" s="629"/>
      <c r="R101" s="17" t="s">
        <v>102</v>
      </c>
      <c r="S101" s="10" t="s">
        <v>613</v>
      </c>
      <c r="T101" s="10"/>
      <c r="U101" s="10"/>
      <c r="V101" s="10"/>
      <c r="W101" s="10"/>
      <c r="X101" s="35"/>
      <c r="Y101" s="35"/>
      <c r="Z101" s="35"/>
      <c r="AA101" s="46"/>
      <c r="AB101" s="35"/>
      <c r="AC101" s="35"/>
      <c r="AD101" s="35"/>
      <c r="AF101" s="35"/>
      <c r="AG101" s="10"/>
      <c r="AH101" s="10"/>
      <c r="AI101" s="10"/>
      <c r="AJ101" s="10"/>
      <c r="AK101" s="10"/>
      <c r="AL101" s="10"/>
      <c r="AM101" s="10"/>
      <c r="AN101" s="10"/>
      <c r="AO101" s="10"/>
      <c r="AP101" s="10"/>
      <c r="AQ101" s="10"/>
    </row>
    <row r="102" spans="2:43" s="6" customFormat="1" ht="15" customHeight="1">
      <c r="B102" s="16"/>
      <c r="C102" s="10"/>
      <c r="H102" s="585"/>
      <c r="I102" s="585"/>
      <c r="J102" s="585" t="s">
        <v>598</v>
      </c>
      <c r="K102" s="595" t="s">
        <v>611</v>
      </c>
      <c r="L102" s="595"/>
      <c r="M102" s="585"/>
      <c r="N102" s="684"/>
      <c r="O102" s="684"/>
      <c r="P102" s="629"/>
      <c r="Q102" s="629"/>
      <c r="R102" s="27"/>
      <c r="S102" s="10" t="s">
        <v>614</v>
      </c>
      <c r="T102" s="10"/>
      <c r="U102" s="10"/>
      <c r="V102" s="10"/>
      <c r="W102" s="10"/>
      <c r="X102" s="35"/>
      <c r="Y102" s="35"/>
      <c r="Z102" s="35"/>
      <c r="AA102" s="46"/>
      <c r="AB102" s="35"/>
      <c r="AC102" s="35"/>
      <c r="AD102" s="53"/>
      <c r="AF102" s="35"/>
      <c r="AG102" s="10"/>
      <c r="AH102" s="10"/>
      <c r="AI102" s="10"/>
      <c r="AJ102" s="10"/>
      <c r="AK102" s="10"/>
      <c r="AL102" s="10"/>
      <c r="AM102" s="10"/>
      <c r="AN102" s="10"/>
      <c r="AO102" s="10"/>
      <c r="AP102" s="10"/>
      <c r="AQ102" s="10"/>
    </row>
    <row r="103" spans="2:43" s="6" customFormat="1" ht="15" customHeight="1">
      <c r="B103" s="16"/>
      <c r="C103" s="10"/>
      <c r="D103" s="10"/>
      <c r="E103" s="10"/>
      <c r="F103" s="10"/>
      <c r="G103" s="10"/>
      <c r="H103" s="378"/>
      <c r="I103" s="378"/>
      <c r="J103" s="585"/>
      <c r="K103" s="379" t="s">
        <v>612</v>
      </c>
      <c r="L103" s="379"/>
      <c r="M103" s="378"/>
      <c r="N103" s="378"/>
      <c r="O103" s="378"/>
      <c r="P103" s="629" t="s">
        <v>157</v>
      </c>
      <c r="Q103" s="629"/>
      <c r="R103" s="27" t="s">
        <v>100</v>
      </c>
      <c r="S103" s="10" t="s">
        <v>208</v>
      </c>
      <c r="T103" s="10"/>
      <c r="U103" s="10"/>
      <c r="V103" s="10"/>
      <c r="W103" s="10"/>
      <c r="X103" s="35"/>
      <c r="Y103" s="35"/>
      <c r="Z103" s="35"/>
      <c r="AA103" s="54"/>
      <c r="AB103" s="35"/>
      <c r="AC103" s="18"/>
      <c r="AD103" s="9"/>
      <c r="AE103" s="259"/>
      <c r="AF103" s="35"/>
      <c r="AG103" s="10"/>
      <c r="AH103" s="10"/>
      <c r="AI103" s="10"/>
      <c r="AJ103" s="10"/>
      <c r="AK103" s="10"/>
      <c r="AL103" s="10"/>
      <c r="AM103" s="10"/>
      <c r="AN103" s="10"/>
      <c r="AO103" s="10"/>
      <c r="AP103" s="10"/>
      <c r="AQ103" s="10"/>
    </row>
    <row r="104" spans="2:43" s="6" customFormat="1" ht="15" customHeight="1">
      <c r="B104" s="666" t="s">
        <v>95</v>
      </c>
      <c r="C104" s="628"/>
      <c r="D104" s="628"/>
      <c r="E104" s="628"/>
      <c r="F104" s="628"/>
      <c r="G104" s="628"/>
      <c r="H104" s="628" t="s">
        <v>209</v>
      </c>
      <c r="I104" s="628"/>
      <c r="J104" s="628"/>
      <c r="K104" s="628"/>
      <c r="L104" s="628"/>
      <c r="M104" s="628" t="s">
        <v>210</v>
      </c>
      <c r="N104" s="628"/>
      <c r="O104" s="628"/>
      <c r="P104" s="628"/>
      <c r="Q104" s="628"/>
      <c r="R104" s="628" t="s">
        <v>211</v>
      </c>
      <c r="S104" s="628"/>
      <c r="T104" s="628"/>
      <c r="U104" s="628"/>
      <c r="V104" s="628"/>
      <c r="W104" s="628" t="s">
        <v>98</v>
      </c>
      <c r="X104" s="628"/>
      <c r="Y104" s="628"/>
      <c r="Z104" s="628"/>
      <c r="AA104" s="756"/>
      <c r="AB104" s="35"/>
      <c r="AC104" s="18"/>
      <c r="AD104" s="9"/>
      <c r="AE104" s="259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</row>
    <row r="105" spans="2:43" s="6" customFormat="1" ht="15" customHeight="1">
      <c r="B105" s="617"/>
      <c r="C105" s="618"/>
      <c r="D105" s="618"/>
      <c r="E105" s="618"/>
      <c r="F105" s="618"/>
      <c r="G105" s="618"/>
      <c r="H105" s="757"/>
      <c r="I105" s="757"/>
      <c r="J105" s="757"/>
      <c r="K105" s="757"/>
      <c r="L105" s="757"/>
      <c r="M105" s="757"/>
      <c r="N105" s="757"/>
      <c r="O105" s="757"/>
      <c r="P105" s="757"/>
      <c r="Q105" s="757"/>
      <c r="R105" s="757"/>
      <c r="S105" s="757"/>
      <c r="T105" s="757"/>
      <c r="U105" s="757"/>
      <c r="V105" s="757"/>
      <c r="W105" s="618"/>
      <c r="X105" s="618"/>
      <c r="Y105" s="618"/>
      <c r="Z105" s="618"/>
      <c r="AA105" s="758"/>
      <c r="AB105" s="35"/>
      <c r="AC105" s="18"/>
      <c r="AD105" s="9"/>
      <c r="AE105" s="258" t="s">
        <v>212</v>
      </c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</row>
    <row r="106" spans="2:43" s="6" customFormat="1" ht="15" customHeight="1">
      <c r="B106" s="623"/>
      <c r="C106" s="624"/>
      <c r="D106" s="624"/>
      <c r="E106" s="624"/>
      <c r="F106" s="624"/>
      <c r="G106" s="624"/>
      <c r="H106" s="635"/>
      <c r="I106" s="635"/>
      <c r="J106" s="635"/>
      <c r="K106" s="635"/>
      <c r="L106" s="635"/>
      <c r="M106" s="635"/>
      <c r="N106" s="635"/>
      <c r="O106" s="635"/>
      <c r="P106" s="635"/>
      <c r="Q106" s="635"/>
      <c r="R106" s="635"/>
      <c r="S106" s="635"/>
      <c r="T106" s="635"/>
      <c r="U106" s="635"/>
      <c r="V106" s="635"/>
      <c r="W106" s="624"/>
      <c r="X106" s="624"/>
      <c r="Y106" s="624"/>
      <c r="Z106" s="624"/>
      <c r="AA106" s="759"/>
      <c r="AB106" s="35"/>
      <c r="AC106" s="18"/>
      <c r="AD106" s="9"/>
      <c r="AE106" s="260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</row>
    <row r="107" spans="2:43" s="6" customFormat="1" ht="15" customHeight="1">
      <c r="B107" s="625"/>
      <c r="C107" s="626"/>
      <c r="D107" s="626"/>
      <c r="E107" s="626"/>
      <c r="F107" s="626"/>
      <c r="G107" s="626"/>
      <c r="H107" s="650"/>
      <c r="I107" s="650"/>
      <c r="J107" s="650"/>
      <c r="K107" s="650"/>
      <c r="L107" s="650"/>
      <c r="M107" s="650"/>
      <c r="N107" s="650"/>
      <c r="O107" s="650"/>
      <c r="P107" s="650"/>
      <c r="Q107" s="650"/>
      <c r="R107" s="650"/>
      <c r="S107" s="650"/>
      <c r="T107" s="650"/>
      <c r="U107" s="650"/>
      <c r="V107" s="650"/>
      <c r="W107" s="626"/>
      <c r="X107" s="626"/>
      <c r="Y107" s="626"/>
      <c r="Z107" s="626"/>
      <c r="AA107" s="755"/>
      <c r="AB107" s="35"/>
      <c r="AC107" s="18"/>
      <c r="AD107" s="9"/>
      <c r="AE107" s="259" t="s">
        <v>213</v>
      </c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</row>
    <row r="108" spans="2:43" s="6" customFormat="1" ht="15" customHeight="1">
      <c r="AC108" s="3"/>
      <c r="AD108" s="7"/>
      <c r="AE108" s="29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</row>
    <row r="109" spans="2:43" s="6" customFormat="1" ht="15" customHeight="1">
      <c r="B109" s="8" t="s">
        <v>201</v>
      </c>
      <c r="C109" s="8"/>
      <c r="D109" s="8"/>
      <c r="E109" s="8"/>
      <c r="F109" s="8"/>
      <c r="G109" s="8"/>
      <c r="H109" s="8"/>
      <c r="I109" s="8"/>
      <c r="J109" s="8"/>
      <c r="K109" s="8"/>
      <c r="L109" s="8"/>
      <c r="M109" s="8"/>
      <c r="N109" s="8"/>
      <c r="O109" s="8"/>
      <c r="P109" s="8"/>
      <c r="R109" s="8"/>
      <c r="S109" s="8"/>
      <c r="T109" s="8"/>
      <c r="U109" s="8"/>
      <c r="V109" s="8"/>
      <c r="W109" s="8"/>
      <c r="X109" s="8"/>
      <c r="Y109" s="8"/>
      <c r="Z109" s="8"/>
      <c r="AA109" s="10"/>
      <c r="AB109" s="10"/>
      <c r="AC109" s="18"/>
      <c r="AD109" s="14"/>
      <c r="AE109" s="304" t="s">
        <v>214</v>
      </c>
      <c r="AF109" s="10"/>
      <c r="AG109" s="10"/>
      <c r="AH109" s="10"/>
      <c r="AI109" s="10"/>
      <c r="AJ109" s="10"/>
      <c r="AK109" s="35"/>
      <c r="AL109" s="10"/>
      <c r="AM109" s="10"/>
      <c r="AN109" s="10"/>
      <c r="AO109" s="10"/>
      <c r="AP109" s="10"/>
      <c r="AQ109" s="10"/>
    </row>
    <row r="110" spans="2:43" s="6" customFormat="1" ht="15" customHeight="1">
      <c r="B110" s="11"/>
      <c r="C110" s="588" t="s">
        <v>609</v>
      </c>
      <c r="D110" s="588"/>
      <c r="E110" s="588" t="s">
        <v>2</v>
      </c>
      <c r="F110" s="627">
        <v>1</v>
      </c>
      <c r="G110" s="627"/>
      <c r="H110" s="12"/>
      <c r="I110" s="12"/>
      <c r="J110" s="12"/>
      <c r="K110" s="12"/>
      <c r="L110" s="12"/>
      <c r="M110" s="12"/>
      <c r="N110" s="12"/>
      <c r="O110" s="12"/>
      <c r="P110" s="12" t="s">
        <v>203</v>
      </c>
      <c r="Q110" s="50"/>
      <c r="R110" s="12"/>
      <c r="S110" s="12" t="s">
        <v>204</v>
      </c>
      <c r="T110" s="50"/>
      <c r="U110" s="12"/>
      <c r="V110" s="12"/>
      <c r="W110" s="12"/>
      <c r="X110" s="12"/>
      <c r="Y110" s="12"/>
      <c r="Z110" s="12"/>
      <c r="AA110" s="32"/>
      <c r="AB110" s="10"/>
      <c r="AC110" s="18"/>
      <c r="AD110" s="14"/>
      <c r="AE110" s="304"/>
      <c r="AF110" s="10"/>
      <c r="AG110" s="10"/>
      <c r="AH110" s="10"/>
      <c r="AI110" s="10"/>
      <c r="AJ110" s="10"/>
      <c r="AK110" s="10"/>
      <c r="AL110" s="10"/>
      <c r="AM110" s="10"/>
      <c r="AN110" s="10"/>
      <c r="AO110" s="10"/>
      <c r="AP110" s="10"/>
      <c r="AQ110" s="10"/>
    </row>
    <row r="111" spans="2:43" s="6" customFormat="1" ht="15" customHeight="1">
      <c r="B111" s="16"/>
      <c r="C111" s="585"/>
      <c r="D111" s="585"/>
      <c r="E111" s="585"/>
      <c r="F111" s="585" t="s">
        <v>610</v>
      </c>
      <c r="G111" s="585"/>
      <c r="H111" s="10"/>
      <c r="I111" s="10"/>
      <c r="J111" s="10"/>
      <c r="K111" s="10"/>
      <c r="M111" s="10"/>
      <c r="N111" s="10"/>
      <c r="P111" s="629" t="s">
        <v>136</v>
      </c>
      <c r="Q111" s="629"/>
      <c r="R111" s="17" t="s">
        <v>102</v>
      </c>
      <c r="S111" s="10" t="s">
        <v>206</v>
      </c>
      <c r="T111" s="10"/>
      <c r="U111" s="10"/>
      <c r="V111" s="10"/>
      <c r="W111" s="10"/>
      <c r="X111" s="35"/>
      <c r="Y111" s="35"/>
      <c r="Z111" s="35"/>
      <c r="AA111" s="46"/>
      <c r="AB111" s="10"/>
      <c r="AC111" s="18"/>
      <c r="AD111" s="14"/>
      <c r="AE111" s="304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0"/>
    </row>
    <row r="112" spans="2:43" s="6" customFormat="1" ht="15" customHeight="1">
      <c r="B112" s="16"/>
      <c r="C112" s="10" t="s">
        <v>205</v>
      </c>
      <c r="D112" s="10"/>
      <c r="E112" s="10"/>
      <c r="F112" s="10"/>
      <c r="H112" s="594" t="s">
        <v>704</v>
      </c>
      <c r="I112" s="585" t="s">
        <v>2</v>
      </c>
      <c r="J112" s="613">
        <v>1</v>
      </c>
      <c r="K112" s="613"/>
      <c r="L112" s="613"/>
      <c r="M112" s="584" t="s">
        <v>593</v>
      </c>
      <c r="N112" s="684">
        <v>1</v>
      </c>
      <c r="O112" s="684"/>
      <c r="P112" s="629" t="s">
        <v>207</v>
      </c>
      <c r="Q112" s="629"/>
      <c r="R112" s="17" t="s">
        <v>102</v>
      </c>
      <c r="S112" s="10" t="s">
        <v>613</v>
      </c>
      <c r="T112" s="10"/>
      <c r="U112" s="10"/>
      <c r="V112" s="10"/>
      <c r="W112" s="10"/>
      <c r="X112" s="35"/>
      <c r="Y112" s="35"/>
      <c r="Z112" s="35"/>
      <c r="AA112" s="46"/>
      <c r="AB112" s="35"/>
      <c r="AC112" s="18"/>
      <c r="AD112" s="9"/>
      <c r="AE112" s="259"/>
      <c r="AF112" s="35"/>
      <c r="AG112" s="10"/>
      <c r="AH112" s="10"/>
      <c r="AI112" s="10"/>
      <c r="AJ112" s="10"/>
      <c r="AK112" s="10"/>
      <c r="AL112" s="10"/>
      <c r="AM112" s="10"/>
      <c r="AN112" s="10"/>
      <c r="AO112" s="10"/>
      <c r="AP112" s="10"/>
      <c r="AQ112" s="10"/>
    </row>
    <row r="113" spans="2:43" s="6" customFormat="1" ht="15" customHeight="1">
      <c r="B113" s="16"/>
      <c r="C113" s="378" t="s">
        <v>616</v>
      </c>
      <c r="D113" s="378" t="s">
        <v>2</v>
      </c>
      <c r="E113" s="585">
        <v>0.75</v>
      </c>
      <c r="F113" s="585"/>
      <c r="H113" s="585"/>
      <c r="I113" s="585"/>
      <c r="J113" s="585" t="s">
        <v>598</v>
      </c>
      <c r="K113" s="595" t="s">
        <v>611</v>
      </c>
      <c r="L113" s="595"/>
      <c r="M113" s="585"/>
      <c r="N113" s="684"/>
      <c r="O113" s="684"/>
      <c r="P113" s="629"/>
      <c r="Q113" s="629"/>
      <c r="R113" s="27"/>
      <c r="S113" s="10" t="s">
        <v>614</v>
      </c>
      <c r="T113" s="10"/>
      <c r="U113" s="10"/>
      <c r="V113" s="10"/>
      <c r="W113" s="10"/>
      <c r="X113" s="35"/>
      <c r="Y113" s="35"/>
      <c r="Z113" s="35"/>
      <c r="AA113" s="46"/>
      <c r="AB113" s="35"/>
      <c r="AC113" s="18"/>
      <c r="AD113" s="9"/>
      <c r="AE113" s="259"/>
      <c r="AF113" s="35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</row>
    <row r="114" spans="2:43" s="6" customFormat="1" ht="15" customHeight="1">
      <c r="B114" s="16"/>
      <c r="C114" s="10"/>
      <c r="D114" s="10"/>
      <c r="E114" s="10"/>
      <c r="F114" s="10"/>
      <c r="G114" s="10"/>
      <c r="H114" s="378"/>
      <c r="I114" s="378"/>
      <c r="J114" s="585"/>
      <c r="K114" s="379" t="s">
        <v>615</v>
      </c>
      <c r="L114" s="379"/>
      <c r="M114" s="378"/>
      <c r="N114" s="378"/>
      <c r="O114" s="378"/>
      <c r="P114" s="629" t="s">
        <v>157</v>
      </c>
      <c r="Q114" s="629"/>
      <c r="R114" s="27" t="s">
        <v>100</v>
      </c>
      <c r="S114" s="10" t="s">
        <v>208</v>
      </c>
      <c r="T114" s="10"/>
      <c r="U114" s="10"/>
      <c r="V114" s="10"/>
      <c r="W114" s="10"/>
      <c r="X114" s="35"/>
      <c r="Y114" s="35"/>
      <c r="Z114" s="35"/>
      <c r="AA114" s="54"/>
      <c r="AB114" s="35"/>
      <c r="AC114" s="18"/>
      <c r="AD114" s="9"/>
      <c r="AE114" s="259"/>
      <c r="AF114" s="35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</row>
    <row r="115" spans="2:43" s="6" customFormat="1" ht="15" customHeight="1">
      <c r="B115" s="666" t="s">
        <v>95</v>
      </c>
      <c r="C115" s="628"/>
      <c r="D115" s="628"/>
      <c r="E115" s="628"/>
      <c r="F115" s="628"/>
      <c r="G115" s="628"/>
      <c r="H115" s="628" t="s">
        <v>209</v>
      </c>
      <c r="I115" s="628"/>
      <c r="J115" s="628"/>
      <c r="K115" s="628"/>
      <c r="L115" s="628"/>
      <c r="M115" s="628" t="s">
        <v>210</v>
      </c>
      <c r="N115" s="628"/>
      <c r="O115" s="628"/>
      <c r="P115" s="628"/>
      <c r="Q115" s="628"/>
      <c r="R115" s="628" t="s">
        <v>211</v>
      </c>
      <c r="S115" s="628"/>
      <c r="T115" s="628"/>
      <c r="U115" s="628"/>
      <c r="V115" s="628"/>
      <c r="W115" s="628" t="s">
        <v>98</v>
      </c>
      <c r="X115" s="628"/>
      <c r="Y115" s="628"/>
      <c r="Z115" s="628"/>
      <c r="AA115" s="756"/>
      <c r="AB115" s="35"/>
      <c r="AC115" s="18"/>
      <c r="AD115" s="9"/>
      <c r="AE115" s="259"/>
      <c r="AF115" s="15"/>
      <c r="AG115" s="15"/>
      <c r="AH115" s="15"/>
      <c r="AI115" s="15"/>
      <c r="AJ115" s="15"/>
      <c r="AK115" s="15"/>
      <c r="AL115" s="15"/>
      <c r="AM115" s="15"/>
      <c r="AN115" s="15"/>
      <c r="AO115" s="15"/>
      <c r="AP115" s="15"/>
      <c r="AQ115" s="15"/>
    </row>
    <row r="116" spans="2:43" s="6" customFormat="1" ht="15" customHeight="1">
      <c r="B116" s="617"/>
      <c r="C116" s="618"/>
      <c r="D116" s="618"/>
      <c r="E116" s="618"/>
      <c r="F116" s="618"/>
      <c r="G116" s="618"/>
      <c r="H116" s="757"/>
      <c r="I116" s="757"/>
      <c r="J116" s="757"/>
      <c r="K116" s="757"/>
      <c r="L116" s="757"/>
      <c r="M116" s="757"/>
      <c r="N116" s="757"/>
      <c r="O116" s="757"/>
      <c r="P116" s="757"/>
      <c r="Q116" s="757"/>
      <c r="R116" s="757"/>
      <c r="S116" s="757"/>
      <c r="T116" s="757"/>
      <c r="U116" s="757"/>
      <c r="V116" s="757"/>
      <c r="W116" s="618"/>
      <c r="X116" s="618"/>
      <c r="Y116" s="618"/>
      <c r="Z116" s="618"/>
      <c r="AA116" s="758"/>
      <c r="AB116" s="35"/>
      <c r="AC116" s="18"/>
      <c r="AD116" s="9"/>
      <c r="AE116" s="258" t="s">
        <v>215</v>
      </c>
      <c r="AF116" s="15"/>
      <c r="AG116" s="15"/>
      <c r="AH116" s="15"/>
      <c r="AI116" s="15"/>
      <c r="AJ116" s="15"/>
      <c r="AK116" s="15"/>
      <c r="AL116" s="15"/>
      <c r="AM116" s="15"/>
      <c r="AN116" s="15"/>
      <c r="AO116" s="15"/>
      <c r="AP116" s="15"/>
      <c r="AQ116" s="15"/>
    </row>
    <row r="117" spans="2:43" s="6" customFormat="1" ht="15" customHeight="1">
      <c r="B117" s="623"/>
      <c r="C117" s="624"/>
      <c r="D117" s="624"/>
      <c r="E117" s="624"/>
      <c r="F117" s="624"/>
      <c r="G117" s="624"/>
      <c r="H117" s="635"/>
      <c r="I117" s="635"/>
      <c r="J117" s="635"/>
      <c r="K117" s="635"/>
      <c r="L117" s="635"/>
      <c r="M117" s="635"/>
      <c r="N117" s="635"/>
      <c r="O117" s="635"/>
      <c r="P117" s="635"/>
      <c r="Q117" s="635"/>
      <c r="R117" s="635"/>
      <c r="S117" s="635"/>
      <c r="T117" s="635"/>
      <c r="U117" s="635"/>
      <c r="V117" s="635"/>
      <c r="W117" s="624"/>
      <c r="X117" s="624"/>
      <c r="Y117" s="624"/>
      <c r="Z117" s="624"/>
      <c r="AA117" s="759"/>
      <c r="AB117" s="35"/>
      <c r="AC117" s="18"/>
      <c r="AD117" s="9"/>
      <c r="AE117" s="260"/>
      <c r="AF117" s="15"/>
      <c r="AG117" s="15"/>
      <c r="AH117" s="15"/>
      <c r="AI117" s="15"/>
      <c r="AJ117" s="15"/>
      <c r="AK117" s="15"/>
      <c r="AL117" s="15"/>
      <c r="AM117" s="15"/>
      <c r="AN117" s="15"/>
      <c r="AO117" s="15"/>
      <c r="AP117" s="15"/>
      <c r="AQ117" s="15"/>
    </row>
    <row r="118" spans="2:43" s="6" customFormat="1" ht="15" customHeight="1">
      <c r="B118" s="625"/>
      <c r="C118" s="626"/>
      <c r="D118" s="626"/>
      <c r="E118" s="626"/>
      <c r="F118" s="626"/>
      <c r="G118" s="626"/>
      <c r="H118" s="650"/>
      <c r="I118" s="650"/>
      <c r="J118" s="650"/>
      <c r="K118" s="650"/>
      <c r="L118" s="650"/>
      <c r="M118" s="650"/>
      <c r="N118" s="650"/>
      <c r="O118" s="650"/>
      <c r="P118" s="650"/>
      <c r="Q118" s="650"/>
      <c r="R118" s="650"/>
      <c r="S118" s="650"/>
      <c r="T118" s="650"/>
      <c r="U118" s="650"/>
      <c r="V118" s="650"/>
      <c r="W118" s="626"/>
      <c r="X118" s="626"/>
      <c r="Y118" s="626"/>
      <c r="Z118" s="626"/>
      <c r="AA118" s="755"/>
      <c r="AB118" s="35"/>
      <c r="AC118" s="18"/>
      <c r="AD118" s="9"/>
      <c r="AE118" s="259" t="s">
        <v>216</v>
      </c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</row>
    <row r="119" spans="2:43" s="6" customFormat="1" ht="15" customHeight="1">
      <c r="AC119" s="3"/>
      <c r="AD119" s="7"/>
      <c r="AE119" s="29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</row>
    <row r="120" spans="2:43" s="6" customFormat="1" ht="15" customHeight="1">
      <c r="AC120" s="3"/>
      <c r="AD120" s="7"/>
      <c r="AE120" s="29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</row>
    <row r="121" spans="2:43" s="6" customFormat="1" ht="15" customHeight="1">
      <c r="B121" s="8" t="s">
        <v>82</v>
      </c>
      <c r="C121" s="8"/>
      <c r="D121" s="8"/>
      <c r="E121" s="8"/>
      <c r="F121" s="8"/>
      <c r="G121" s="8"/>
      <c r="H121" s="8"/>
      <c r="I121" s="8"/>
      <c r="J121" s="8"/>
      <c r="K121" s="8"/>
      <c r="L121" s="8"/>
      <c r="M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10"/>
      <c r="AC121" s="3"/>
      <c r="AD121" s="7"/>
      <c r="AE121" t="s">
        <v>706</v>
      </c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</row>
    <row r="122" spans="2:43" s="6" customFormat="1" ht="15" customHeight="1">
      <c r="B122" s="11"/>
      <c r="C122" s="12"/>
      <c r="D122" s="12" t="s">
        <v>217</v>
      </c>
      <c r="E122" s="12"/>
      <c r="F122" s="38" t="s">
        <v>10</v>
      </c>
      <c r="G122" s="12" t="s">
        <v>218</v>
      </c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32"/>
      <c r="AC122" s="3"/>
      <c r="AD122" s="7"/>
      <c r="AE122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</row>
    <row r="123" spans="2:43" s="6" customFormat="1" ht="15" customHeight="1">
      <c r="B123" s="16"/>
      <c r="C123" s="10"/>
      <c r="D123" s="385" t="s">
        <v>617</v>
      </c>
      <c r="E123" s="378"/>
      <c r="F123" s="384" t="s">
        <v>618</v>
      </c>
      <c r="G123" s="585" t="s">
        <v>619</v>
      </c>
      <c r="H123" s="613">
        <v>35</v>
      </c>
      <c r="I123" s="613"/>
      <c r="J123" s="613"/>
      <c r="K123" s="613"/>
      <c r="L123" s="613"/>
      <c r="M123" s="630" t="s">
        <v>620</v>
      </c>
      <c r="N123" s="630"/>
      <c r="O123" s="630"/>
      <c r="P123" s="630"/>
      <c r="Q123" s="630"/>
      <c r="R123" s="630"/>
      <c r="S123" s="630"/>
      <c r="T123" s="630"/>
      <c r="U123" s="630"/>
      <c r="V123" s="630"/>
      <c r="W123" s="630"/>
      <c r="X123" s="630"/>
      <c r="Y123" s="378"/>
      <c r="Z123" s="378"/>
      <c r="AA123" s="389"/>
      <c r="AC123" s="3"/>
      <c r="AD123" s="7"/>
      <c r="AE123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</row>
    <row r="124" spans="2:43" s="6" customFormat="1" ht="15" customHeight="1">
      <c r="B124" s="16"/>
      <c r="C124" s="10"/>
      <c r="D124" s="388"/>
      <c r="E124" s="378"/>
      <c r="F124" s="378" t="s">
        <v>586</v>
      </c>
      <c r="G124" s="585"/>
      <c r="H124" s="585" t="s">
        <v>621</v>
      </c>
      <c r="I124" s="585"/>
      <c r="J124" s="585"/>
      <c r="K124" s="585"/>
      <c r="L124" s="585"/>
      <c r="M124" s="630"/>
      <c r="N124" s="630"/>
      <c r="O124" s="630"/>
      <c r="P124" s="630"/>
      <c r="Q124" s="630"/>
      <c r="R124" s="630"/>
      <c r="S124" s="630"/>
      <c r="T124" s="630"/>
      <c r="U124" s="630"/>
      <c r="V124" s="630"/>
      <c r="W124" s="630"/>
      <c r="X124" s="630"/>
      <c r="Y124" s="378"/>
      <c r="Z124" s="378"/>
      <c r="AA124" s="389"/>
      <c r="AC124" s="3"/>
      <c r="AD124" s="7"/>
      <c r="AE12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</row>
    <row r="125" spans="2:43" s="6" customFormat="1" ht="15" customHeight="1">
      <c r="B125" s="16"/>
      <c r="C125" s="10"/>
      <c r="D125" s="385" t="s">
        <v>622</v>
      </c>
      <c r="E125" s="378"/>
      <c r="F125" s="585" t="s">
        <v>596</v>
      </c>
      <c r="G125" s="585" t="s">
        <v>2</v>
      </c>
      <c r="H125" s="613" t="s">
        <v>597</v>
      </c>
      <c r="I125" s="613"/>
      <c r="J125" s="613"/>
      <c r="K125" s="613"/>
      <c r="L125" s="584" t="s">
        <v>593</v>
      </c>
      <c r="M125" s="684">
        <v>1</v>
      </c>
      <c r="N125" s="684"/>
      <c r="O125" s="630" t="s">
        <v>623</v>
      </c>
      <c r="P125" s="630"/>
      <c r="Q125" s="630"/>
      <c r="R125" s="630"/>
      <c r="S125" s="394"/>
      <c r="T125" s="585" t="s">
        <v>597</v>
      </c>
      <c r="U125" s="585" t="s">
        <v>2</v>
      </c>
      <c r="V125" s="585" t="s">
        <v>601</v>
      </c>
      <c r="W125" s="585"/>
      <c r="X125" s="380" t="s">
        <v>585</v>
      </c>
      <c r="Y125" s="378"/>
      <c r="Z125" s="378"/>
      <c r="AA125" s="389"/>
      <c r="AC125" s="3"/>
      <c r="AD125" s="7"/>
      <c r="AE125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</row>
    <row r="126" spans="2:43" s="6" customFormat="1" ht="15" customHeight="1">
      <c r="B126" s="16"/>
      <c r="C126" s="10"/>
      <c r="D126" s="388"/>
      <c r="E126" s="378"/>
      <c r="F126" s="585"/>
      <c r="G126" s="585"/>
      <c r="H126" s="585" t="s">
        <v>624</v>
      </c>
      <c r="I126" s="585"/>
      <c r="J126" s="585"/>
      <c r="K126" s="585"/>
      <c r="L126" s="585"/>
      <c r="M126" s="684"/>
      <c r="N126" s="684"/>
      <c r="O126" s="630"/>
      <c r="P126" s="630"/>
      <c r="Q126" s="630"/>
      <c r="R126" s="630"/>
      <c r="S126" s="391"/>
      <c r="T126" s="585"/>
      <c r="U126" s="585"/>
      <c r="V126" s="585"/>
      <c r="W126" s="585"/>
      <c r="X126" s="379" t="s">
        <v>587</v>
      </c>
      <c r="Y126" s="378"/>
      <c r="Z126" s="378"/>
      <c r="AA126" s="389"/>
      <c r="AC126" s="3"/>
      <c r="AD126" s="7"/>
      <c r="AE126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</row>
    <row r="127" spans="2:43" s="6" customFormat="1" ht="15" customHeight="1">
      <c r="B127" s="52"/>
      <c r="C127"/>
      <c r="D127" s="392"/>
      <c r="E127" s="384"/>
      <c r="F127" s="384"/>
      <c r="G127" s="384"/>
      <c r="H127" s="384"/>
      <c r="I127" s="384"/>
      <c r="J127" s="384"/>
      <c r="K127" s="384"/>
      <c r="L127" s="384"/>
      <c r="M127" s="384"/>
      <c r="N127" s="384"/>
      <c r="O127" s="393"/>
      <c r="P127" s="367"/>
      <c r="Q127" s="384"/>
      <c r="R127" s="384"/>
      <c r="S127" s="384"/>
      <c r="T127" s="384" t="s">
        <v>625</v>
      </c>
      <c r="U127" s="393" t="s">
        <v>2</v>
      </c>
      <c r="V127" s="367" t="s">
        <v>626</v>
      </c>
      <c r="W127" s="384"/>
      <c r="X127" s="384"/>
      <c r="Y127" s="384"/>
      <c r="Z127" s="384"/>
      <c r="AA127" s="390"/>
      <c r="AC127" s="3"/>
      <c r="AD127" s="7"/>
      <c r="AE127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</row>
    <row r="128" spans="2:43" s="6" customFormat="1" ht="15" customHeight="1">
      <c r="AC128" s="3"/>
      <c r="AD128" s="7"/>
      <c r="AE128" s="29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</row>
    <row r="129" spans="2:43" s="6" customFormat="1" ht="15" customHeight="1">
      <c r="AC129" s="3"/>
      <c r="AD129" s="7"/>
      <c r="AE129" s="29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</row>
    <row r="130" spans="2:43" s="6" customFormat="1" ht="15" customHeight="1">
      <c r="B130" s="8" t="s">
        <v>175</v>
      </c>
      <c r="C130" s="8"/>
      <c r="D130" s="8"/>
      <c r="E130" s="8"/>
      <c r="F130" s="8"/>
      <c r="G130" s="8"/>
      <c r="H130" s="8"/>
      <c r="I130" s="8"/>
      <c r="J130" s="8"/>
      <c r="K130" s="8"/>
      <c r="L130" s="8"/>
      <c r="M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10"/>
      <c r="AB130" s="10"/>
      <c r="AC130" s="18"/>
      <c r="AD130" s="14"/>
      <c r="AE130" s="264" t="s">
        <v>707</v>
      </c>
      <c r="AF130" s="10"/>
      <c r="AG130" s="10"/>
      <c r="AH130" s="10"/>
      <c r="AI130" s="10"/>
      <c r="AJ130" s="35"/>
      <c r="AK130" s="10"/>
      <c r="AL130" s="10"/>
      <c r="AM130" s="10"/>
      <c r="AN130" s="10"/>
      <c r="AO130" s="10"/>
      <c r="AP130" s="10"/>
      <c r="AQ130" s="10"/>
    </row>
    <row r="131" spans="2:43" s="6" customFormat="1" ht="15" customHeight="1">
      <c r="B131" s="11"/>
      <c r="C131" s="12"/>
      <c r="D131" s="12" t="s">
        <v>217</v>
      </c>
      <c r="E131" s="12"/>
      <c r="F131" s="38" t="s">
        <v>100</v>
      </c>
      <c r="G131" s="12" t="s">
        <v>218</v>
      </c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32"/>
      <c r="AB131" s="10"/>
      <c r="AC131" s="18"/>
      <c r="AD131" s="14"/>
      <c r="AE131" s="304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</row>
    <row r="132" spans="2:43" s="6" customFormat="1" ht="15" customHeight="1">
      <c r="B132" s="16"/>
      <c r="C132" s="10"/>
      <c r="D132" s="385" t="s">
        <v>617</v>
      </c>
      <c r="E132" s="378"/>
      <c r="F132" s="384" t="s">
        <v>618</v>
      </c>
      <c r="G132" s="585" t="s">
        <v>619</v>
      </c>
      <c r="H132" s="613">
        <v>35</v>
      </c>
      <c r="I132" s="613"/>
      <c r="J132" s="613"/>
      <c r="K132" s="613"/>
      <c r="L132" s="613"/>
      <c r="M132" s="630" t="s">
        <v>620</v>
      </c>
      <c r="N132" s="630"/>
      <c r="O132" s="630"/>
      <c r="P132" s="630"/>
      <c r="Q132" s="630"/>
      <c r="R132" s="630"/>
      <c r="S132" s="630"/>
      <c r="T132" s="630"/>
      <c r="U132" s="630"/>
      <c r="V132" s="630"/>
      <c r="W132" s="630"/>
      <c r="X132" s="630"/>
      <c r="Y132" s="378"/>
      <c r="Z132" s="378"/>
      <c r="AA132" s="389"/>
      <c r="AB132" s="10"/>
      <c r="AC132" s="18"/>
      <c r="AD132" s="14"/>
      <c r="AE132" s="304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</row>
    <row r="133" spans="2:43" s="6" customFormat="1" ht="15" customHeight="1">
      <c r="B133" s="16"/>
      <c r="C133" s="10"/>
      <c r="D133" s="388"/>
      <c r="E133" s="378"/>
      <c r="F133" s="378" t="s">
        <v>586</v>
      </c>
      <c r="G133" s="585"/>
      <c r="H133" s="585" t="s">
        <v>621</v>
      </c>
      <c r="I133" s="585"/>
      <c r="J133" s="585"/>
      <c r="K133" s="585"/>
      <c r="L133" s="585"/>
      <c r="M133" s="630"/>
      <c r="N133" s="630"/>
      <c r="O133" s="630"/>
      <c r="P133" s="630"/>
      <c r="Q133" s="630"/>
      <c r="R133" s="630"/>
      <c r="S133" s="630"/>
      <c r="T133" s="630"/>
      <c r="U133" s="630"/>
      <c r="V133" s="630"/>
      <c r="W133" s="630"/>
      <c r="X133" s="630"/>
      <c r="Y133" s="378"/>
      <c r="Z133" s="378"/>
      <c r="AA133" s="389"/>
      <c r="AB133" s="10"/>
      <c r="AC133" s="18"/>
      <c r="AD133" s="14"/>
      <c r="AE133" s="304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</row>
    <row r="134" spans="2:43" s="6" customFormat="1" ht="15" customHeight="1">
      <c r="B134" s="16"/>
      <c r="C134" s="10"/>
      <c r="D134" s="385" t="s">
        <v>622</v>
      </c>
      <c r="E134" s="378"/>
      <c r="F134" s="585" t="s">
        <v>596</v>
      </c>
      <c r="G134" s="585" t="s">
        <v>2</v>
      </c>
      <c r="H134" s="613" t="s">
        <v>597</v>
      </c>
      <c r="I134" s="613"/>
      <c r="J134" s="613"/>
      <c r="K134" s="613"/>
      <c r="L134" s="584" t="s">
        <v>593</v>
      </c>
      <c r="M134" s="684">
        <v>1</v>
      </c>
      <c r="N134" s="684"/>
      <c r="O134" s="630" t="s">
        <v>623</v>
      </c>
      <c r="P134" s="630"/>
      <c r="Q134" s="630"/>
      <c r="R134" s="630"/>
      <c r="S134" s="394"/>
      <c r="T134" s="585" t="s">
        <v>597</v>
      </c>
      <c r="U134" s="585" t="s">
        <v>2</v>
      </c>
      <c r="V134" s="585" t="s">
        <v>601</v>
      </c>
      <c r="W134" s="585"/>
      <c r="X134" s="380" t="s">
        <v>585</v>
      </c>
      <c r="Y134" s="584" t="s">
        <v>593</v>
      </c>
      <c r="Z134" s="630">
        <v>0.4</v>
      </c>
      <c r="AA134" s="631"/>
      <c r="AB134" s="10"/>
      <c r="AC134" s="18"/>
      <c r="AD134" s="14"/>
      <c r="AE134" s="304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</row>
    <row r="135" spans="2:43" s="6" customFormat="1" ht="15" customHeight="1">
      <c r="B135" s="16"/>
      <c r="C135" s="10"/>
      <c r="D135" s="388"/>
      <c r="E135" s="378"/>
      <c r="F135" s="585"/>
      <c r="G135" s="585"/>
      <c r="H135" s="585" t="s">
        <v>624</v>
      </c>
      <c r="I135" s="585"/>
      <c r="J135" s="585"/>
      <c r="K135" s="585"/>
      <c r="L135" s="585"/>
      <c r="M135" s="684"/>
      <c r="N135" s="684"/>
      <c r="O135" s="630"/>
      <c r="P135" s="630"/>
      <c r="Q135" s="630"/>
      <c r="R135" s="630"/>
      <c r="S135" s="391"/>
      <c r="T135" s="585"/>
      <c r="U135" s="585"/>
      <c r="V135" s="585"/>
      <c r="W135" s="585"/>
      <c r="X135" s="379" t="s">
        <v>587</v>
      </c>
      <c r="Y135" s="585"/>
      <c r="Z135" s="630"/>
      <c r="AA135" s="631"/>
      <c r="AB135" s="10"/>
      <c r="AC135" s="18"/>
      <c r="AD135" s="14"/>
      <c r="AE135" s="304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</row>
    <row r="136" spans="2:43" s="6" customFormat="1" ht="15" customHeight="1">
      <c r="B136" s="16"/>
      <c r="C136" s="10"/>
      <c r="D136" s="392"/>
      <c r="E136" s="384"/>
      <c r="F136" s="384"/>
      <c r="G136" s="384"/>
      <c r="H136" s="384"/>
      <c r="I136" s="384"/>
      <c r="J136" s="384"/>
      <c r="K136" s="384"/>
      <c r="L136" s="384"/>
      <c r="M136" s="384"/>
      <c r="N136" s="384"/>
      <c r="O136" s="393"/>
      <c r="P136" s="367"/>
      <c r="Q136" s="384"/>
      <c r="R136" s="384"/>
      <c r="S136" s="384"/>
      <c r="T136" s="384" t="s">
        <v>625</v>
      </c>
      <c r="U136" s="393" t="s">
        <v>2</v>
      </c>
      <c r="V136" s="367" t="s">
        <v>626</v>
      </c>
      <c r="W136" s="384"/>
      <c r="X136" s="384"/>
      <c r="Y136" s="384"/>
      <c r="Z136" s="384"/>
      <c r="AA136" s="390"/>
      <c r="AB136" s="10"/>
      <c r="AC136" s="18"/>
      <c r="AD136" s="14"/>
      <c r="AE136" s="304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</row>
    <row r="137" spans="2:43" s="6" customFormat="1" ht="15" customHeight="1">
      <c r="B137" s="666" t="s">
        <v>184</v>
      </c>
      <c r="C137" s="628"/>
      <c r="D137" s="628"/>
      <c r="E137" s="628"/>
      <c r="F137" s="628"/>
      <c r="G137" s="628" t="s">
        <v>211</v>
      </c>
      <c r="H137" s="628"/>
      <c r="I137" s="628"/>
      <c r="J137" s="628" t="s">
        <v>219</v>
      </c>
      <c r="K137" s="628"/>
      <c r="L137" s="628"/>
      <c r="M137" s="628" t="s">
        <v>220</v>
      </c>
      <c r="N137" s="628"/>
      <c r="O137" s="628"/>
      <c r="P137" s="628" t="s">
        <v>185</v>
      </c>
      <c r="Q137" s="628"/>
      <c r="R137" s="628"/>
      <c r="S137" s="628" t="s">
        <v>221</v>
      </c>
      <c r="T137" s="628"/>
      <c r="U137" s="628"/>
      <c r="V137" s="628" t="s">
        <v>186</v>
      </c>
      <c r="W137" s="628"/>
      <c r="X137" s="628"/>
      <c r="Y137" s="628" t="s">
        <v>222</v>
      </c>
      <c r="Z137" s="628"/>
      <c r="AA137" s="756"/>
      <c r="AB137" s="35"/>
      <c r="AC137" s="18"/>
      <c r="AD137" s="9"/>
      <c r="AE137" s="259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</row>
    <row r="138" spans="2:43" s="6" customFormat="1" ht="15" customHeight="1">
      <c r="B138" s="617"/>
      <c r="C138" s="618"/>
      <c r="D138" s="618"/>
      <c r="E138" s="618"/>
      <c r="F138" s="618"/>
      <c r="G138" s="757"/>
      <c r="H138" s="757"/>
      <c r="I138" s="757"/>
      <c r="J138" s="757"/>
      <c r="K138" s="757"/>
      <c r="L138" s="757"/>
      <c r="M138" s="618"/>
      <c r="N138" s="618"/>
      <c r="O138" s="618"/>
      <c r="P138" s="757"/>
      <c r="Q138" s="757"/>
      <c r="R138" s="757"/>
      <c r="S138" s="757"/>
      <c r="T138" s="757"/>
      <c r="U138" s="757"/>
      <c r="V138" s="757"/>
      <c r="W138" s="757"/>
      <c r="X138" s="757"/>
      <c r="Y138" s="757"/>
      <c r="Z138" s="757"/>
      <c r="AA138" s="780"/>
      <c r="AB138" s="35"/>
      <c r="AC138" s="18"/>
      <c r="AD138" s="9"/>
      <c r="AE138" s="258" t="s">
        <v>223</v>
      </c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</row>
    <row r="139" spans="2:43" s="6" customFormat="1" ht="15" customHeight="1">
      <c r="B139" s="623"/>
      <c r="C139" s="624"/>
      <c r="D139" s="624"/>
      <c r="E139" s="624"/>
      <c r="F139" s="624"/>
      <c r="G139" s="635"/>
      <c r="H139" s="635"/>
      <c r="I139" s="635"/>
      <c r="J139" s="635"/>
      <c r="K139" s="635"/>
      <c r="L139" s="635"/>
      <c r="M139" s="624"/>
      <c r="N139" s="624"/>
      <c r="O139" s="624"/>
      <c r="P139" s="635"/>
      <c r="Q139" s="635"/>
      <c r="R139" s="635"/>
      <c r="S139" s="635"/>
      <c r="T139" s="635"/>
      <c r="U139" s="635"/>
      <c r="V139" s="635"/>
      <c r="W139" s="635"/>
      <c r="X139" s="635"/>
      <c r="Y139" s="635"/>
      <c r="Z139" s="635"/>
      <c r="AA139" s="781"/>
      <c r="AB139" s="35"/>
      <c r="AC139" s="18"/>
      <c r="AD139" s="9"/>
      <c r="AE139" s="260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</row>
    <row r="140" spans="2:43" s="6" customFormat="1" ht="15" customHeight="1">
      <c r="B140" s="625"/>
      <c r="C140" s="626"/>
      <c r="D140" s="626"/>
      <c r="E140" s="626"/>
      <c r="F140" s="626"/>
      <c r="G140" s="650"/>
      <c r="H140" s="650"/>
      <c r="I140" s="650"/>
      <c r="J140" s="650"/>
      <c r="K140" s="650"/>
      <c r="L140" s="650"/>
      <c r="M140" s="626"/>
      <c r="N140" s="626"/>
      <c r="O140" s="626"/>
      <c r="P140" s="650"/>
      <c r="Q140" s="650"/>
      <c r="R140" s="650"/>
      <c r="S140" s="650"/>
      <c r="T140" s="650"/>
      <c r="U140" s="650"/>
      <c r="V140" s="650"/>
      <c r="W140" s="650"/>
      <c r="X140" s="650"/>
      <c r="Y140" s="650"/>
      <c r="Z140" s="650"/>
      <c r="AA140" s="852"/>
      <c r="AB140" s="35"/>
      <c r="AC140" s="18"/>
      <c r="AD140" s="9"/>
      <c r="AE140" s="259" t="s">
        <v>224</v>
      </c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</row>
    <row r="141" spans="2:43" s="6" customFormat="1" ht="15" customHeight="1">
      <c r="AC141" s="3"/>
      <c r="AD141" s="7"/>
      <c r="AE141" s="29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</row>
    <row r="142" spans="2:43" s="6" customFormat="1" ht="15" customHeight="1">
      <c r="B142" s="8" t="s">
        <v>175</v>
      </c>
      <c r="C142" s="8"/>
      <c r="D142" s="8"/>
      <c r="E142" s="8"/>
      <c r="F142" s="8"/>
      <c r="G142" s="8"/>
      <c r="H142" s="8"/>
      <c r="I142" s="8"/>
      <c r="J142" s="8"/>
      <c r="K142" s="8"/>
      <c r="L142" s="8"/>
      <c r="M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10"/>
      <c r="AB142" s="10"/>
      <c r="AC142" s="18"/>
      <c r="AD142" s="14"/>
      <c r="AE142" s="264" t="s">
        <v>225</v>
      </c>
      <c r="AF142" s="10"/>
      <c r="AG142" s="10"/>
      <c r="AH142" s="10"/>
      <c r="AI142" s="10"/>
      <c r="AJ142" s="35"/>
      <c r="AK142" s="10"/>
      <c r="AL142" s="10"/>
      <c r="AM142" s="10"/>
      <c r="AN142" s="10"/>
      <c r="AO142" s="10"/>
      <c r="AP142" s="10"/>
      <c r="AQ142" s="10"/>
    </row>
    <row r="143" spans="2:43" s="6" customFormat="1" ht="15" customHeight="1">
      <c r="B143" s="11"/>
      <c r="C143" s="12"/>
      <c r="D143" s="12" t="s">
        <v>217</v>
      </c>
      <c r="E143" s="12"/>
      <c r="F143" s="38" t="s">
        <v>100</v>
      </c>
      <c r="G143" s="12" t="s">
        <v>218</v>
      </c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32"/>
      <c r="AB143" s="10"/>
      <c r="AC143" s="18"/>
      <c r="AD143" s="14"/>
      <c r="AE143" s="304"/>
      <c r="AF143" s="10"/>
      <c r="AG143" s="10"/>
      <c r="AH143" s="10"/>
      <c r="AI143" s="10"/>
      <c r="AJ143" s="10"/>
      <c r="AK143" s="10"/>
      <c r="AL143" s="10"/>
      <c r="AM143" s="10"/>
      <c r="AN143" s="10"/>
      <c r="AO143" s="10"/>
      <c r="AP143" s="10"/>
      <c r="AQ143" s="10"/>
    </row>
    <row r="144" spans="2:43" s="6" customFormat="1" ht="15" customHeight="1">
      <c r="B144" s="16"/>
      <c r="C144" s="10"/>
      <c r="D144" s="385" t="s">
        <v>617</v>
      </c>
      <c r="E144" s="378"/>
      <c r="F144" s="384" t="s">
        <v>618</v>
      </c>
      <c r="G144" s="585" t="s">
        <v>619</v>
      </c>
      <c r="H144" s="613">
        <v>35</v>
      </c>
      <c r="I144" s="613"/>
      <c r="J144" s="613"/>
      <c r="K144" s="613"/>
      <c r="L144" s="613"/>
      <c r="M144" s="630" t="s">
        <v>620</v>
      </c>
      <c r="N144" s="630"/>
      <c r="O144" s="630"/>
      <c r="P144" s="630"/>
      <c r="Q144" s="630"/>
      <c r="R144" s="630"/>
      <c r="S144" s="630"/>
      <c r="T144" s="630"/>
      <c r="U144" s="630"/>
      <c r="V144" s="630"/>
      <c r="W144" s="630"/>
      <c r="X144" s="630"/>
      <c r="Y144" s="378"/>
      <c r="Z144" s="378"/>
      <c r="AA144" s="389"/>
      <c r="AB144" s="10"/>
      <c r="AC144" s="18"/>
      <c r="AD144" s="14"/>
      <c r="AE144" s="304"/>
      <c r="AF144" s="10"/>
      <c r="AG144" s="10"/>
      <c r="AH144" s="10"/>
      <c r="AI144" s="10"/>
      <c r="AJ144" s="10"/>
      <c r="AK144" s="10"/>
      <c r="AL144" s="10"/>
      <c r="AM144" s="10"/>
      <c r="AN144" s="10"/>
      <c r="AO144" s="10"/>
      <c r="AP144" s="10"/>
      <c r="AQ144" s="10"/>
    </row>
    <row r="145" spans="1:43" s="6" customFormat="1" ht="15" customHeight="1">
      <c r="B145" s="16"/>
      <c r="C145" s="10"/>
      <c r="D145" s="388"/>
      <c r="E145" s="378"/>
      <c r="F145" s="378" t="s">
        <v>586</v>
      </c>
      <c r="G145" s="585"/>
      <c r="H145" s="585" t="s">
        <v>621</v>
      </c>
      <c r="I145" s="585"/>
      <c r="J145" s="585"/>
      <c r="K145" s="585"/>
      <c r="L145" s="585"/>
      <c r="M145" s="630"/>
      <c r="N145" s="630"/>
      <c r="O145" s="630"/>
      <c r="P145" s="630"/>
      <c r="Q145" s="630"/>
      <c r="R145" s="630"/>
      <c r="S145" s="630"/>
      <c r="T145" s="630"/>
      <c r="U145" s="630"/>
      <c r="V145" s="630"/>
      <c r="W145" s="630"/>
      <c r="X145" s="630"/>
      <c r="Y145" s="378"/>
      <c r="Z145" s="378"/>
      <c r="AA145" s="389"/>
      <c r="AB145" s="10"/>
      <c r="AC145" s="18"/>
      <c r="AD145" s="14"/>
      <c r="AE145" s="304"/>
      <c r="AF145" s="10"/>
      <c r="AG145" s="10"/>
      <c r="AH145" s="10"/>
      <c r="AI145" s="10"/>
      <c r="AJ145" s="10"/>
      <c r="AK145" s="10"/>
      <c r="AL145" s="10"/>
      <c r="AM145" s="10"/>
      <c r="AN145" s="10"/>
      <c r="AO145" s="10"/>
      <c r="AP145" s="10"/>
      <c r="AQ145" s="10"/>
    </row>
    <row r="146" spans="1:43" s="6" customFormat="1" ht="15" customHeight="1">
      <c r="B146" s="16"/>
      <c r="C146" s="10"/>
      <c r="D146" s="385" t="s">
        <v>622</v>
      </c>
      <c r="E146" s="378"/>
      <c r="F146" s="585" t="s">
        <v>596</v>
      </c>
      <c r="G146" s="585" t="s">
        <v>2</v>
      </c>
      <c r="H146" s="613" t="s">
        <v>597</v>
      </c>
      <c r="I146" s="613"/>
      <c r="J146" s="613"/>
      <c r="K146" s="613"/>
      <c r="L146" s="584" t="s">
        <v>593</v>
      </c>
      <c r="M146" s="684">
        <v>1</v>
      </c>
      <c r="N146" s="684"/>
      <c r="O146" s="630" t="s">
        <v>623</v>
      </c>
      <c r="P146" s="630"/>
      <c r="Q146" s="630"/>
      <c r="R146" s="630"/>
      <c r="S146" s="394"/>
      <c r="T146" s="585" t="s">
        <v>597</v>
      </c>
      <c r="U146" s="585" t="s">
        <v>2</v>
      </c>
      <c r="V146" s="585" t="s">
        <v>601</v>
      </c>
      <c r="W146" s="585"/>
      <c r="X146" s="380" t="s">
        <v>585</v>
      </c>
      <c r="Y146" s="584" t="s">
        <v>593</v>
      </c>
      <c r="Z146" s="630">
        <v>0.4</v>
      </c>
      <c r="AA146" s="631"/>
      <c r="AB146" s="10"/>
      <c r="AC146" s="18"/>
      <c r="AD146" s="14"/>
      <c r="AE146" s="304"/>
      <c r="AF146" s="10"/>
      <c r="AG146" s="10"/>
      <c r="AH146" s="10"/>
      <c r="AI146" s="10"/>
      <c r="AJ146" s="10"/>
      <c r="AK146" s="10"/>
      <c r="AL146" s="10"/>
      <c r="AM146" s="10"/>
      <c r="AN146" s="10"/>
      <c r="AO146" s="10"/>
      <c r="AP146" s="10"/>
      <c r="AQ146" s="10"/>
    </row>
    <row r="147" spans="1:43" s="6" customFormat="1" ht="15" customHeight="1">
      <c r="B147" s="16"/>
      <c r="C147" s="10"/>
      <c r="D147" s="388"/>
      <c r="E147" s="378"/>
      <c r="F147" s="585"/>
      <c r="G147" s="585"/>
      <c r="H147" s="585" t="s">
        <v>624</v>
      </c>
      <c r="I147" s="585"/>
      <c r="J147" s="585"/>
      <c r="K147" s="585"/>
      <c r="L147" s="585"/>
      <c r="M147" s="684"/>
      <c r="N147" s="684"/>
      <c r="O147" s="630"/>
      <c r="P147" s="630"/>
      <c r="Q147" s="630"/>
      <c r="R147" s="630"/>
      <c r="S147" s="391"/>
      <c r="T147" s="585"/>
      <c r="U147" s="585"/>
      <c r="V147" s="585"/>
      <c r="W147" s="585"/>
      <c r="X147" s="379" t="s">
        <v>587</v>
      </c>
      <c r="Y147" s="585"/>
      <c r="Z147" s="630"/>
      <c r="AA147" s="631"/>
      <c r="AB147" s="10"/>
      <c r="AC147" s="18"/>
      <c r="AD147" s="14"/>
      <c r="AE147" s="304"/>
      <c r="AF147" s="10"/>
      <c r="AG147" s="10"/>
      <c r="AH147" s="10"/>
      <c r="AI147" s="10"/>
      <c r="AJ147" s="10"/>
      <c r="AK147" s="10"/>
      <c r="AL147" s="10"/>
      <c r="AM147" s="10"/>
      <c r="AN147" s="10"/>
      <c r="AO147" s="10"/>
      <c r="AP147" s="10"/>
      <c r="AQ147" s="10"/>
    </row>
    <row r="148" spans="1:43" s="6" customFormat="1" ht="15" customHeight="1">
      <c r="B148" s="16"/>
      <c r="C148" s="10"/>
      <c r="D148" s="392"/>
      <c r="E148" s="384"/>
      <c r="F148" s="384"/>
      <c r="G148" s="384"/>
      <c r="H148" s="384"/>
      <c r="I148" s="384"/>
      <c r="J148" s="384"/>
      <c r="K148" s="384"/>
      <c r="L148" s="384"/>
      <c r="M148" s="384"/>
      <c r="N148" s="384"/>
      <c r="O148" s="393"/>
      <c r="P148" s="367"/>
      <c r="Q148" s="384"/>
      <c r="R148" s="384"/>
      <c r="S148" s="384"/>
      <c r="T148" s="384" t="s">
        <v>625</v>
      </c>
      <c r="U148" s="393" t="s">
        <v>2</v>
      </c>
      <c r="V148" s="367" t="s">
        <v>626</v>
      </c>
      <c r="W148" s="384"/>
      <c r="X148" s="384"/>
      <c r="Y148" s="384"/>
      <c r="Z148" s="384"/>
      <c r="AA148" s="390"/>
      <c r="AB148" s="10"/>
      <c r="AC148" s="18"/>
      <c r="AD148" s="14"/>
      <c r="AE148" s="304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</row>
    <row r="149" spans="1:43" s="6" customFormat="1" ht="15" customHeight="1">
      <c r="B149" s="666" t="s">
        <v>184</v>
      </c>
      <c r="C149" s="628"/>
      <c r="D149" s="628"/>
      <c r="E149" s="628"/>
      <c r="F149" s="628"/>
      <c r="G149" s="628" t="s">
        <v>211</v>
      </c>
      <c r="H149" s="628"/>
      <c r="I149" s="628"/>
      <c r="J149" s="628" t="s">
        <v>219</v>
      </c>
      <c r="K149" s="628"/>
      <c r="L149" s="628"/>
      <c r="M149" s="628" t="s">
        <v>220</v>
      </c>
      <c r="N149" s="628"/>
      <c r="O149" s="628"/>
      <c r="P149" s="628" t="s">
        <v>185</v>
      </c>
      <c r="Q149" s="628"/>
      <c r="R149" s="628"/>
      <c r="S149" s="628" t="s">
        <v>221</v>
      </c>
      <c r="T149" s="628"/>
      <c r="U149" s="628"/>
      <c r="V149" s="628" t="s">
        <v>186</v>
      </c>
      <c r="W149" s="628"/>
      <c r="X149" s="628"/>
      <c r="Y149" s="628" t="s">
        <v>222</v>
      </c>
      <c r="Z149" s="628"/>
      <c r="AA149" s="756"/>
      <c r="AB149" s="35"/>
      <c r="AC149" s="18"/>
      <c r="AD149" s="9"/>
      <c r="AE149" s="259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</row>
    <row r="150" spans="1:43" s="6" customFormat="1" ht="15" customHeight="1">
      <c r="B150" s="617"/>
      <c r="C150" s="618"/>
      <c r="D150" s="618"/>
      <c r="E150" s="618"/>
      <c r="F150" s="618"/>
      <c r="G150" s="757"/>
      <c r="H150" s="757"/>
      <c r="I150" s="757"/>
      <c r="J150" s="757"/>
      <c r="K150" s="757"/>
      <c r="L150" s="757"/>
      <c r="M150" s="618"/>
      <c r="N150" s="618"/>
      <c r="O150" s="618"/>
      <c r="P150" s="757"/>
      <c r="Q150" s="757"/>
      <c r="R150" s="757"/>
      <c r="S150" s="757"/>
      <c r="T150" s="757"/>
      <c r="U150" s="757"/>
      <c r="V150" s="757"/>
      <c r="W150" s="757"/>
      <c r="X150" s="757"/>
      <c r="Y150" s="757"/>
      <c r="Z150" s="757"/>
      <c r="AA150" s="780"/>
      <c r="AB150" s="35"/>
      <c r="AC150" s="18"/>
      <c r="AD150" s="9"/>
      <c r="AE150" s="258" t="s">
        <v>226</v>
      </c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</row>
    <row r="151" spans="1:43" s="6" customFormat="1" ht="15" customHeight="1">
      <c r="B151" s="623"/>
      <c r="C151" s="624"/>
      <c r="D151" s="624"/>
      <c r="E151" s="624"/>
      <c r="F151" s="624"/>
      <c r="G151" s="635"/>
      <c r="H151" s="635"/>
      <c r="I151" s="635"/>
      <c r="J151" s="635"/>
      <c r="K151" s="635"/>
      <c r="L151" s="635"/>
      <c r="M151" s="624"/>
      <c r="N151" s="624"/>
      <c r="O151" s="624"/>
      <c r="P151" s="635"/>
      <c r="Q151" s="635"/>
      <c r="R151" s="635"/>
      <c r="S151" s="635"/>
      <c r="T151" s="635"/>
      <c r="U151" s="635"/>
      <c r="V151" s="635"/>
      <c r="W151" s="635"/>
      <c r="X151" s="635"/>
      <c r="Y151" s="635"/>
      <c r="Z151" s="635"/>
      <c r="AA151" s="781"/>
      <c r="AB151" s="35"/>
      <c r="AC151" s="18"/>
      <c r="AD151" s="9"/>
      <c r="AE151" s="260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</row>
    <row r="152" spans="1:43" s="6" customFormat="1" ht="15" customHeight="1">
      <c r="B152" s="625"/>
      <c r="C152" s="626"/>
      <c r="D152" s="626"/>
      <c r="E152" s="626"/>
      <c r="F152" s="626"/>
      <c r="G152" s="650"/>
      <c r="H152" s="650"/>
      <c r="I152" s="650"/>
      <c r="J152" s="650"/>
      <c r="K152" s="650"/>
      <c r="L152" s="650"/>
      <c r="M152" s="626"/>
      <c r="N152" s="626"/>
      <c r="O152" s="626"/>
      <c r="P152" s="650"/>
      <c r="Q152" s="650"/>
      <c r="R152" s="650"/>
      <c r="S152" s="650"/>
      <c r="T152" s="650"/>
      <c r="U152" s="650"/>
      <c r="V152" s="650"/>
      <c r="W152" s="650"/>
      <c r="X152" s="650"/>
      <c r="Y152" s="650"/>
      <c r="Z152" s="650"/>
      <c r="AA152" s="852"/>
      <c r="AB152" s="35"/>
      <c r="AC152" s="18"/>
      <c r="AD152" s="9"/>
      <c r="AE152" s="259" t="s">
        <v>227</v>
      </c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</row>
    <row r="153" spans="1:43" s="6" customFormat="1" ht="15" customHeight="1">
      <c r="B153" s="17"/>
      <c r="C153" s="17"/>
      <c r="D153" s="17"/>
      <c r="E153" s="17"/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43"/>
      <c r="W153" s="43"/>
      <c r="X153" s="43"/>
      <c r="Y153" s="17"/>
      <c r="Z153" s="17"/>
      <c r="AA153" s="17"/>
      <c r="AB153" s="35"/>
      <c r="AC153" s="18"/>
      <c r="AD153" s="9"/>
      <c r="AE153" s="30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</row>
    <row r="154" spans="1:43" s="6" customFormat="1" ht="15" customHeight="1">
      <c r="B154" s="5" t="s">
        <v>101</v>
      </c>
      <c r="C154" s="44" t="s">
        <v>228</v>
      </c>
      <c r="D154" s="45"/>
      <c r="E154" s="45"/>
      <c r="F154" s="45"/>
      <c r="G154" s="45"/>
      <c r="H154" s="45"/>
      <c r="I154" s="45"/>
      <c r="J154" s="45"/>
      <c r="K154" s="45"/>
      <c r="L154" s="45"/>
      <c r="M154" s="45"/>
      <c r="N154" s="45"/>
      <c r="O154" s="45"/>
      <c r="P154" s="45"/>
      <c r="Q154" s="45"/>
      <c r="R154" s="45"/>
      <c r="S154" s="45"/>
      <c r="T154" s="45"/>
      <c r="U154" s="45"/>
      <c r="V154" s="45"/>
      <c r="W154" s="45"/>
      <c r="X154" s="45"/>
      <c r="Y154" s="45"/>
      <c r="Z154" s="45"/>
      <c r="AA154" s="45"/>
      <c r="AC154" s="3"/>
      <c r="AD154" s="7"/>
      <c r="AE154" s="255" t="s">
        <v>229</v>
      </c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</row>
    <row r="155" spans="1:43" s="6" customFormat="1" ht="15" customHeight="1">
      <c r="B155" s="666" t="s">
        <v>95</v>
      </c>
      <c r="C155" s="628"/>
      <c r="D155" s="628"/>
      <c r="E155" s="628"/>
      <c r="F155" s="628"/>
      <c r="G155" s="628"/>
      <c r="H155" s="765" t="s">
        <v>96</v>
      </c>
      <c r="I155" s="765"/>
      <c r="J155" s="765"/>
      <c r="K155" s="765"/>
      <c r="L155" s="765"/>
      <c r="M155" s="764" t="s">
        <v>93</v>
      </c>
      <c r="N155" s="765"/>
      <c r="O155" s="765"/>
      <c r="P155" s="765"/>
      <c r="Q155" s="765"/>
      <c r="R155" s="764" t="s">
        <v>97</v>
      </c>
      <c r="S155" s="765"/>
      <c r="T155" s="765"/>
      <c r="U155" s="765"/>
      <c r="V155" s="765"/>
      <c r="W155" s="764" t="s">
        <v>35</v>
      </c>
      <c r="X155" s="765"/>
      <c r="Y155" s="765"/>
      <c r="Z155" s="765"/>
      <c r="AA155" s="766"/>
      <c r="AC155" s="3"/>
      <c r="AD155" s="7"/>
      <c r="AE155" s="300" t="s">
        <v>56</v>
      </c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</row>
    <row r="156" spans="1:43" s="6" customFormat="1" ht="15" customHeight="1">
      <c r="B156" s="45"/>
      <c r="C156" s="45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5"/>
      <c r="O156" s="45"/>
      <c r="P156" s="45"/>
      <c r="Q156" s="45"/>
      <c r="R156" s="45"/>
      <c r="S156" s="45"/>
      <c r="T156" s="45"/>
      <c r="U156" s="45"/>
      <c r="V156" s="45"/>
      <c r="W156" s="45"/>
      <c r="X156" s="45"/>
      <c r="Y156" s="45"/>
      <c r="Z156" s="45"/>
      <c r="AA156" s="45"/>
      <c r="AC156" s="3"/>
      <c r="AD156" s="7"/>
      <c r="AE156" s="301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</row>
    <row r="157" spans="1:43" s="6" customFormat="1" ht="15" customHeight="1">
      <c r="A157" s="46"/>
      <c r="B157" s="760"/>
      <c r="C157" s="761"/>
      <c r="D157" s="761"/>
      <c r="E157" s="761"/>
      <c r="F157" s="761"/>
      <c r="G157" s="761"/>
      <c r="H157" s="624"/>
      <c r="I157" s="624"/>
      <c r="J157" s="624"/>
      <c r="K157" s="624"/>
      <c r="L157" s="624"/>
      <c r="M157" s="624"/>
      <c r="N157" s="624"/>
      <c r="O157" s="624"/>
      <c r="P157" s="624"/>
      <c r="Q157" s="624"/>
      <c r="R157" s="624"/>
      <c r="S157" s="624"/>
      <c r="T157" s="624"/>
      <c r="U157" s="624"/>
      <c r="V157" s="624"/>
      <c r="W157" s="624"/>
      <c r="X157" s="624"/>
      <c r="Y157" s="624"/>
      <c r="Z157" s="624"/>
      <c r="AA157" s="759"/>
      <c r="AC157" s="3"/>
      <c r="AD157" s="7"/>
      <c r="AE157" s="295" t="s">
        <v>57</v>
      </c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</row>
    <row r="158" spans="1:43" s="6" customFormat="1" ht="15" customHeight="1">
      <c r="B158" s="45"/>
      <c r="C158" s="45"/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N158" s="45"/>
      <c r="O158" s="45"/>
      <c r="P158" s="45"/>
      <c r="Q158" s="45"/>
      <c r="R158" s="45"/>
      <c r="S158" s="45"/>
      <c r="T158" s="45"/>
      <c r="U158" s="45"/>
      <c r="V158" s="45"/>
      <c r="W158" s="45"/>
      <c r="X158" s="45"/>
      <c r="Y158" s="45"/>
      <c r="Z158" s="45"/>
      <c r="AA158" s="45"/>
      <c r="AC158" s="3"/>
      <c r="AD158" s="7"/>
      <c r="AE158" s="301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</row>
    <row r="159" spans="1:43" s="6" customFormat="1" ht="15" customHeight="1">
      <c r="A159" s="46"/>
      <c r="B159" s="762"/>
      <c r="C159" s="763"/>
      <c r="D159" s="763"/>
      <c r="E159" s="763"/>
      <c r="F159" s="763"/>
      <c r="G159" s="763"/>
      <c r="H159" s="626"/>
      <c r="I159" s="626"/>
      <c r="J159" s="626"/>
      <c r="K159" s="626"/>
      <c r="L159" s="626"/>
      <c r="M159" s="626"/>
      <c r="N159" s="626"/>
      <c r="O159" s="626"/>
      <c r="P159" s="626"/>
      <c r="Q159" s="626"/>
      <c r="R159" s="626"/>
      <c r="S159" s="626"/>
      <c r="T159" s="626"/>
      <c r="U159" s="626"/>
      <c r="V159" s="626"/>
      <c r="W159" s="626"/>
      <c r="X159" s="626"/>
      <c r="Y159" s="626"/>
      <c r="Z159" s="626"/>
      <c r="AA159" s="755"/>
      <c r="AC159" s="3"/>
      <c r="AD159" s="7"/>
      <c r="AE159" s="300" t="s">
        <v>58</v>
      </c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</row>
    <row r="160" spans="1:43" s="6" customFormat="1" ht="15" customHeight="1">
      <c r="B160" s="45"/>
      <c r="C160" s="45"/>
      <c r="D160" s="45"/>
      <c r="E160" s="45"/>
      <c r="F160" s="45"/>
      <c r="G160" s="45"/>
      <c r="H160" s="45"/>
      <c r="I160" s="45"/>
      <c r="J160" s="45"/>
      <c r="K160" s="45"/>
      <c r="L160" s="45"/>
      <c r="M160" s="45"/>
      <c r="N160" s="45"/>
      <c r="O160" s="45"/>
      <c r="P160" s="45"/>
      <c r="Q160" s="45"/>
      <c r="R160" s="45"/>
      <c r="S160" s="45"/>
      <c r="T160" s="45"/>
      <c r="U160" s="45"/>
      <c r="V160" s="45"/>
      <c r="W160" s="45"/>
      <c r="X160" s="45"/>
      <c r="Y160" s="45"/>
      <c r="Z160" s="45"/>
      <c r="AA160" s="45"/>
      <c r="AC160" s="3"/>
      <c r="AD160" s="7"/>
      <c r="AE160" s="301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</row>
    <row r="161" spans="1:43" s="6" customFormat="1" ht="15" customHeight="1">
      <c r="A161" s="6">
        <v>0</v>
      </c>
      <c r="B161" s="306">
        <v>1</v>
      </c>
      <c r="C161" s="6">
        <v>2</v>
      </c>
      <c r="D161" s="306">
        <v>3</v>
      </c>
      <c r="E161" s="6">
        <v>4</v>
      </c>
      <c r="F161" s="306">
        <v>5</v>
      </c>
      <c r="G161" s="6">
        <v>6</v>
      </c>
      <c r="H161" s="306">
        <v>7</v>
      </c>
      <c r="I161" s="6">
        <v>8</v>
      </c>
      <c r="J161" s="306">
        <v>9</v>
      </c>
      <c r="K161" s="6">
        <v>10</v>
      </c>
      <c r="L161" s="306">
        <v>11</v>
      </c>
      <c r="M161" s="6">
        <v>12</v>
      </c>
      <c r="N161" s="306">
        <v>13</v>
      </c>
      <c r="O161" s="6">
        <v>14</v>
      </c>
      <c r="P161" s="306">
        <v>15</v>
      </c>
      <c r="Q161" s="6">
        <v>16</v>
      </c>
      <c r="R161" s="306">
        <v>17</v>
      </c>
      <c r="S161" s="6">
        <v>18</v>
      </c>
      <c r="T161" s="306">
        <v>19</v>
      </c>
      <c r="U161" s="6">
        <v>20</v>
      </c>
      <c r="V161" s="306">
        <v>21</v>
      </c>
      <c r="W161" s="6">
        <v>22</v>
      </c>
      <c r="X161" s="306">
        <v>23</v>
      </c>
      <c r="Y161" s="6">
        <v>24</v>
      </c>
      <c r="Z161" s="306">
        <v>25</v>
      </c>
      <c r="AA161" s="6">
        <v>26</v>
      </c>
      <c r="AB161" s="306">
        <v>27</v>
      </c>
      <c r="AC161" s="3"/>
      <c r="AD161" s="7"/>
      <c r="AE161" s="301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</row>
    <row r="162" spans="1:43" s="6" customFormat="1" ht="15" customHeight="1">
      <c r="AC162" s="3"/>
      <c r="AD162" s="7"/>
      <c r="AE162" s="301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</row>
    <row r="163" spans="1:43" s="6" customFormat="1" ht="15" customHeight="1">
      <c r="A163" s="297" t="s">
        <v>59</v>
      </c>
      <c r="B163" s="298"/>
      <c r="C163" s="298"/>
      <c r="D163" s="298"/>
      <c r="E163" s="298"/>
      <c r="F163" s="298"/>
      <c r="G163" s="298"/>
      <c r="H163" s="298"/>
      <c r="I163" s="298"/>
      <c r="J163" s="298"/>
      <c r="K163" s="298"/>
      <c r="L163" s="298"/>
      <c r="M163" s="299"/>
      <c r="N163" s="299"/>
      <c r="O163" s="299"/>
      <c r="P163" s="299"/>
      <c r="Q163" s="299"/>
      <c r="R163" s="299"/>
      <c r="S163" s="299"/>
      <c r="T163" s="299"/>
      <c r="U163" s="299"/>
      <c r="V163" s="299"/>
      <c r="W163" s="299"/>
      <c r="X163" s="299"/>
      <c r="Y163" s="299"/>
      <c r="Z163" s="299"/>
      <c r="AA163" s="299"/>
      <c r="AB163" s="293"/>
      <c r="AC163" s="1"/>
      <c r="AD163" s="47"/>
      <c r="AE163" s="293" t="s">
        <v>60</v>
      </c>
      <c r="AF163" s="293"/>
      <c r="AG163" s="293"/>
      <c r="AH163" s="293"/>
      <c r="AI163" s="293"/>
      <c r="AJ163" s="293"/>
      <c r="AK163" s="293"/>
      <c r="AL163" s="293"/>
      <c r="AM163" s="293"/>
      <c r="AN163" s="293"/>
      <c r="AO163" s="293"/>
      <c r="AP163" s="293"/>
      <c r="AQ163" s="293"/>
    </row>
    <row r="164" spans="1:43" s="6" customFormat="1" ht="15" customHeight="1">
      <c r="B164" s="5" t="s">
        <v>61</v>
      </c>
      <c r="C164" s="5" t="s">
        <v>62</v>
      </c>
      <c r="AC164" s="3"/>
      <c r="AD164" s="7"/>
      <c r="AE164" s="295" t="s">
        <v>63</v>
      </c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</row>
    <row r="165" spans="1:43" s="6" customFormat="1" ht="15" customHeight="1">
      <c r="B165" s="656" t="s">
        <v>64</v>
      </c>
      <c r="C165" s="657"/>
      <c r="D165" s="657"/>
      <c r="E165" s="657"/>
      <c r="F165" s="872" t="s">
        <v>65</v>
      </c>
      <c r="G165" s="873"/>
      <c r="H165" s="873"/>
      <c r="I165" s="874"/>
      <c r="J165" s="657" t="s">
        <v>66</v>
      </c>
      <c r="K165" s="657"/>
      <c r="L165" s="657"/>
      <c r="M165" s="657"/>
      <c r="N165" s="657"/>
      <c r="O165" s="657"/>
      <c r="P165" s="657"/>
      <c r="Q165" s="657"/>
      <c r="R165" s="657"/>
      <c r="S165" s="657"/>
      <c r="T165" s="657"/>
      <c r="U165" s="657"/>
      <c r="V165" s="782" t="s">
        <v>67</v>
      </c>
      <c r="W165" s="873"/>
      <c r="X165" s="874"/>
      <c r="Y165" s="783" t="s">
        <v>68</v>
      </c>
      <c r="Z165" s="873"/>
      <c r="AA165" s="881"/>
      <c r="AC165" s="3"/>
      <c r="AD165" s="7"/>
      <c r="AE165" s="296" t="s">
        <v>69</v>
      </c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</row>
    <row r="166" spans="1:43" s="6" customFormat="1" ht="15" customHeight="1">
      <c r="B166" s="870"/>
      <c r="C166" s="871"/>
      <c r="D166" s="871"/>
      <c r="E166" s="871"/>
      <c r="F166" s="875"/>
      <c r="G166" s="876"/>
      <c r="H166" s="876"/>
      <c r="I166" s="877"/>
      <c r="J166" s="871" t="s">
        <v>70</v>
      </c>
      <c r="K166" s="871"/>
      <c r="L166" s="871"/>
      <c r="M166" s="871"/>
      <c r="N166" s="871"/>
      <c r="O166" s="871"/>
      <c r="P166" s="871" t="s">
        <v>71</v>
      </c>
      <c r="Q166" s="871"/>
      <c r="R166" s="871"/>
      <c r="S166" s="871"/>
      <c r="T166" s="871"/>
      <c r="U166" s="871"/>
      <c r="V166" s="875"/>
      <c r="W166" s="876"/>
      <c r="X166" s="877"/>
      <c r="Y166" s="876"/>
      <c r="Z166" s="876"/>
      <c r="AA166" s="882"/>
      <c r="AC166" s="3"/>
      <c r="AD166" s="7"/>
      <c r="AE166" s="300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</row>
    <row r="167" spans="1:43" s="6" customFormat="1" ht="15" customHeight="1">
      <c r="B167" s="658"/>
      <c r="C167" s="659"/>
      <c r="D167" s="659"/>
      <c r="E167" s="659"/>
      <c r="F167" s="878"/>
      <c r="G167" s="879"/>
      <c r="H167" s="879"/>
      <c r="I167" s="880"/>
      <c r="J167" s="659" t="s">
        <v>72</v>
      </c>
      <c r="K167" s="659"/>
      <c r="L167" s="659"/>
      <c r="M167" s="659" t="s">
        <v>73</v>
      </c>
      <c r="N167" s="659"/>
      <c r="O167" s="659"/>
      <c r="P167" s="659" t="s">
        <v>72</v>
      </c>
      <c r="Q167" s="659"/>
      <c r="R167" s="659"/>
      <c r="S167" s="659" t="s">
        <v>73</v>
      </c>
      <c r="T167" s="659"/>
      <c r="U167" s="659"/>
      <c r="V167" s="878"/>
      <c r="W167" s="879"/>
      <c r="X167" s="880"/>
      <c r="Y167" s="876"/>
      <c r="Z167" s="876"/>
      <c r="AA167" s="882"/>
      <c r="AC167" s="3"/>
      <c r="AD167" s="7"/>
      <c r="AE167" s="300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</row>
    <row r="168" spans="1:43" s="6" customFormat="1" ht="15" customHeight="1">
      <c r="B168" s="617"/>
      <c r="C168" s="618"/>
      <c r="D168" s="618"/>
      <c r="E168" s="618"/>
      <c r="F168" s="898"/>
      <c r="G168" s="899"/>
      <c r="H168" s="899"/>
      <c r="I168" s="900"/>
      <c r="J168" s="618"/>
      <c r="K168" s="618"/>
      <c r="L168" s="618"/>
      <c r="M168" s="618"/>
      <c r="N168" s="618"/>
      <c r="O168" s="618"/>
      <c r="P168" s="618"/>
      <c r="Q168" s="618"/>
      <c r="R168" s="618"/>
      <c r="S168" s="618"/>
      <c r="T168" s="618"/>
      <c r="U168" s="618"/>
      <c r="V168" s="895"/>
      <c r="W168" s="896"/>
      <c r="X168" s="897"/>
      <c r="Y168" s="893"/>
      <c r="Z168" s="893"/>
      <c r="AA168" s="894"/>
      <c r="AC168" s="3"/>
      <c r="AD168" s="7"/>
      <c r="AE168" s="295" t="s">
        <v>74</v>
      </c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</row>
    <row r="169" spans="1:43" s="6" customFormat="1" ht="15" customHeight="1">
      <c r="B169" s="623"/>
      <c r="C169" s="624"/>
      <c r="D169" s="624"/>
      <c r="E169" s="624"/>
      <c r="F169" s="904"/>
      <c r="G169" s="905"/>
      <c r="H169" s="905"/>
      <c r="I169" s="906"/>
      <c r="J169" s="624"/>
      <c r="K169" s="624"/>
      <c r="L169" s="624"/>
      <c r="M169" s="624"/>
      <c r="N169" s="624"/>
      <c r="O169" s="624"/>
      <c r="P169" s="624"/>
      <c r="Q169" s="624"/>
      <c r="R169" s="624"/>
      <c r="S169" s="624"/>
      <c r="T169" s="624"/>
      <c r="U169" s="624"/>
      <c r="V169" s="901"/>
      <c r="W169" s="902"/>
      <c r="X169" s="907"/>
      <c r="Y169" s="901"/>
      <c r="Z169" s="902"/>
      <c r="AA169" s="903"/>
      <c r="AC169" s="3"/>
      <c r="AD169" s="7"/>
      <c r="AE169" s="29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</row>
    <row r="170" spans="1:43" s="6" customFormat="1" ht="15" customHeight="1">
      <c r="B170" s="625"/>
      <c r="C170" s="626"/>
      <c r="D170" s="626"/>
      <c r="E170" s="626"/>
      <c r="F170" s="933"/>
      <c r="G170" s="934"/>
      <c r="H170" s="934"/>
      <c r="I170" s="935"/>
      <c r="J170" s="626"/>
      <c r="K170" s="626"/>
      <c r="L170" s="626"/>
      <c r="M170" s="626"/>
      <c r="N170" s="626"/>
      <c r="O170" s="626"/>
      <c r="P170" s="626"/>
      <c r="Q170" s="626"/>
      <c r="R170" s="626"/>
      <c r="S170" s="626"/>
      <c r="T170" s="626"/>
      <c r="U170" s="626"/>
      <c r="V170" s="912"/>
      <c r="W170" s="910"/>
      <c r="X170" s="913"/>
      <c r="Y170" s="910"/>
      <c r="Z170" s="910"/>
      <c r="AA170" s="911"/>
      <c r="AC170" s="3"/>
      <c r="AD170" s="7"/>
      <c r="AE170" s="300" t="s">
        <v>75</v>
      </c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</row>
    <row r="171" spans="1:43" s="6" customFormat="1" ht="15" customHeight="1">
      <c r="B171" s="17"/>
      <c r="C171" s="17"/>
      <c r="D171" s="17"/>
      <c r="E171" s="17"/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  <c r="AA171" s="17"/>
      <c r="AC171" s="3"/>
      <c r="AD171" s="7"/>
      <c r="AE171" s="301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</row>
    <row r="172" spans="1:43" s="6" customFormat="1" ht="15" customHeight="1">
      <c r="B172" s="17"/>
      <c r="C172" s="17"/>
      <c r="D172" s="17"/>
      <c r="E172" s="17"/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  <c r="AA172" s="17"/>
      <c r="AC172" s="3"/>
      <c r="AD172" s="7"/>
      <c r="AE172" s="301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</row>
    <row r="173" spans="1:43" s="6" customFormat="1" ht="15" customHeight="1">
      <c r="B173" s="48" t="s">
        <v>76</v>
      </c>
      <c r="C173" s="307"/>
      <c r="D173" s="48"/>
      <c r="E173" s="48"/>
      <c r="F173" s="48"/>
      <c r="G173" s="48" t="s">
        <v>77</v>
      </c>
      <c r="H173" s="48" t="s">
        <v>0</v>
      </c>
      <c r="I173" s="307"/>
      <c r="J173" s="48"/>
      <c r="K173" s="48"/>
      <c r="L173" s="48"/>
      <c r="M173" s="307"/>
      <c r="N173" s="307"/>
      <c r="O173" s="307"/>
      <c r="P173" s="48"/>
      <c r="Q173" s="48"/>
      <c r="R173" s="48"/>
      <c r="S173" s="48"/>
      <c r="T173" s="48"/>
      <c r="U173" s="48"/>
      <c r="V173" s="48"/>
      <c r="W173" s="307"/>
      <c r="X173" s="307"/>
      <c r="Y173" s="307"/>
      <c r="Z173" s="307"/>
      <c r="AA173" s="307"/>
      <c r="AB173" s="307"/>
      <c r="AC173" s="49"/>
      <c r="AD173" s="9"/>
      <c r="AE173" s="308" t="s">
        <v>78</v>
      </c>
      <c r="AF173" s="35"/>
      <c r="AG173" s="35"/>
      <c r="AH173" s="35"/>
      <c r="AI173" s="35"/>
      <c r="AJ173" s="35"/>
      <c r="AK173" s="35"/>
      <c r="AL173" s="35"/>
      <c r="AM173" s="35"/>
      <c r="AN173" s="35"/>
      <c r="AO173" s="35"/>
      <c r="AP173" s="35"/>
      <c r="AQ173" s="35"/>
    </row>
    <row r="174" spans="1:43" s="6" customFormat="1" ht="15" customHeight="1">
      <c r="B174" s="48" t="s">
        <v>79</v>
      </c>
      <c r="C174" s="48"/>
      <c r="D174" s="48"/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48"/>
      <c r="U174" s="48"/>
      <c r="V174" s="48"/>
      <c r="W174" s="48"/>
      <c r="X174" s="48"/>
      <c r="Y174" s="307"/>
      <c r="Z174" s="48"/>
      <c r="AA174" s="48"/>
      <c r="AB174" s="48"/>
      <c r="AC174" s="49"/>
      <c r="AD174" s="36"/>
      <c r="AE174" s="309" t="s">
        <v>80</v>
      </c>
      <c r="AF174" s="8"/>
      <c r="AG174" s="8"/>
      <c r="AH174" s="8"/>
      <c r="AI174" s="8"/>
      <c r="AJ174" s="8"/>
      <c r="AK174" s="8"/>
      <c r="AL174" s="8"/>
      <c r="AM174" s="8"/>
      <c r="AN174" s="8"/>
      <c r="AO174" s="8"/>
      <c r="AP174" s="8"/>
      <c r="AQ174" s="8"/>
    </row>
    <row r="175" spans="1:43" s="6" customFormat="1" ht="15" customHeight="1">
      <c r="B175" s="48" t="s">
        <v>81</v>
      </c>
      <c r="C175" s="48"/>
      <c r="D175" s="48"/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48"/>
      <c r="U175" s="48"/>
      <c r="V175" s="48"/>
      <c r="W175" s="48"/>
      <c r="X175" s="48"/>
      <c r="Y175" s="48"/>
      <c r="Z175" s="48"/>
      <c r="AA175" s="48"/>
      <c r="AB175" s="48"/>
      <c r="AC175" s="49"/>
      <c r="AD175" s="36"/>
      <c r="AE175" s="309"/>
      <c r="AF175" s="8"/>
      <c r="AG175" s="8"/>
      <c r="AH175" s="8"/>
      <c r="AI175" s="8"/>
      <c r="AJ175" s="8"/>
      <c r="AK175" s="8"/>
      <c r="AL175" s="8"/>
      <c r="AM175" s="8"/>
      <c r="AN175" s="8"/>
      <c r="AO175" s="8"/>
      <c r="AP175" s="8"/>
      <c r="AQ175" s="8"/>
    </row>
    <row r="176" spans="1:43" s="6" customFormat="1" ht="15" customHeight="1">
      <c r="AC176" s="3"/>
      <c r="AD176" s="7"/>
      <c r="AE176" s="29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</row>
    <row r="177" spans="1:43" s="6" customFormat="1" ht="15" customHeight="1">
      <c r="B177" s="8" t="s">
        <v>82</v>
      </c>
      <c r="C177" s="8"/>
      <c r="D177" s="8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  <c r="S177" s="35"/>
      <c r="T177" s="35"/>
      <c r="U177" s="35"/>
      <c r="V177" s="35"/>
      <c r="W177" s="35"/>
      <c r="X177" s="35"/>
      <c r="Y177" s="35"/>
      <c r="Z177" s="35"/>
      <c r="AA177" s="35"/>
      <c r="AC177" s="3"/>
      <c r="AD177" s="7"/>
      <c r="AE177" s="295" t="s">
        <v>83</v>
      </c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</row>
    <row r="178" spans="1:43" s="6" customFormat="1" ht="15" customHeight="1">
      <c r="B178" s="11"/>
      <c r="C178" s="50" t="s">
        <v>84</v>
      </c>
      <c r="D178" s="50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1"/>
      <c r="AC178" s="3"/>
      <c r="AD178" s="7"/>
      <c r="AE178" s="300" t="s">
        <v>85</v>
      </c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</row>
    <row r="179" spans="1:43" s="6" customFormat="1" ht="15" customHeight="1">
      <c r="B179" s="16"/>
      <c r="C179" s="35" t="s">
        <v>86</v>
      </c>
      <c r="D179" s="35"/>
      <c r="E179" s="35"/>
      <c r="F179" s="35" t="s">
        <v>87</v>
      </c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  <c r="S179" s="35"/>
      <c r="T179" s="35"/>
      <c r="U179" s="35"/>
      <c r="V179" s="35"/>
      <c r="W179" s="35"/>
      <c r="X179" s="35"/>
      <c r="Y179" s="35"/>
      <c r="Z179" s="35"/>
      <c r="AA179" s="46"/>
      <c r="AC179" s="3"/>
      <c r="AD179" s="7"/>
      <c r="AE179" s="300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</row>
    <row r="180" spans="1:43" s="6" customFormat="1" ht="15" customHeight="1">
      <c r="B180" s="16"/>
      <c r="C180" s="35"/>
      <c r="D180" s="35"/>
      <c r="E180" s="35"/>
      <c r="F180" s="35" t="s">
        <v>88</v>
      </c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  <c r="S180" s="35"/>
      <c r="T180" s="35"/>
      <c r="U180" s="35"/>
      <c r="V180" s="35"/>
      <c r="W180" s="35"/>
      <c r="X180" s="35"/>
      <c r="Y180" s="35"/>
      <c r="Z180" s="35"/>
      <c r="AA180" s="46"/>
      <c r="AC180" s="3"/>
      <c r="AD180" s="7"/>
      <c r="AE180" s="300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</row>
    <row r="181" spans="1:43" s="6" customFormat="1" ht="15" customHeight="1">
      <c r="B181" s="16"/>
      <c r="C181" s="35"/>
      <c r="D181" s="35"/>
      <c r="E181" s="35"/>
      <c r="F181" s="35"/>
      <c r="G181" s="35" t="s">
        <v>89</v>
      </c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  <c r="S181" s="35"/>
      <c r="T181" s="35"/>
      <c r="U181" s="35"/>
      <c r="V181" s="35"/>
      <c r="W181" s="35"/>
      <c r="X181" s="35"/>
      <c r="Y181" s="35"/>
      <c r="Z181" s="35"/>
      <c r="AA181" s="46"/>
      <c r="AC181" s="3"/>
      <c r="AD181" s="7"/>
      <c r="AE181" s="300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</row>
    <row r="182" spans="1:43" s="6" customFormat="1" ht="15" customHeight="1">
      <c r="B182" s="52"/>
      <c r="C182" s="53"/>
      <c r="D182" s="53"/>
      <c r="E182" s="53"/>
      <c r="F182" s="53" t="s">
        <v>90</v>
      </c>
      <c r="G182" s="53"/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53"/>
      <c r="X182" s="53"/>
      <c r="Y182" s="53"/>
      <c r="Z182" s="53"/>
      <c r="AA182" s="54"/>
      <c r="AC182" s="3"/>
      <c r="AD182" s="7"/>
      <c r="AE182" s="300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</row>
    <row r="183" spans="1:43" s="6" customFormat="1" ht="15" customHeight="1">
      <c r="B183" s="666" t="s">
        <v>64</v>
      </c>
      <c r="C183" s="628"/>
      <c r="D183" s="628"/>
      <c r="E183" s="628"/>
      <c r="F183" s="628"/>
      <c r="G183" s="628"/>
      <c r="H183" s="628" t="s">
        <v>91</v>
      </c>
      <c r="I183" s="628"/>
      <c r="J183" s="628"/>
      <c r="K183" s="628"/>
      <c r="L183" s="628" t="s">
        <v>92</v>
      </c>
      <c r="M183" s="628"/>
      <c r="N183" s="628"/>
      <c r="O183" s="628"/>
      <c r="P183" s="628" t="s">
        <v>230</v>
      </c>
      <c r="Q183" s="628"/>
      <c r="R183" s="628"/>
      <c r="S183" s="628"/>
      <c r="T183" s="628" t="s">
        <v>231</v>
      </c>
      <c r="U183" s="628"/>
      <c r="V183" s="628"/>
      <c r="W183" s="628"/>
      <c r="X183" s="628" t="s">
        <v>232</v>
      </c>
      <c r="Y183" s="628"/>
      <c r="Z183" s="628"/>
      <c r="AA183" s="756"/>
      <c r="AC183" s="3"/>
      <c r="AD183" s="7"/>
      <c r="AE183" s="300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</row>
    <row r="184" spans="1:43" s="6" customFormat="1" ht="15" customHeight="1">
      <c r="B184" s="617"/>
      <c r="C184" s="618"/>
      <c r="D184" s="618"/>
      <c r="E184" s="618"/>
      <c r="F184" s="618"/>
      <c r="G184" s="618"/>
      <c r="H184" s="618"/>
      <c r="I184" s="618"/>
      <c r="J184" s="618"/>
      <c r="K184" s="618"/>
      <c r="L184" s="618"/>
      <c r="M184" s="618"/>
      <c r="N184" s="618"/>
      <c r="O184" s="618"/>
      <c r="P184" s="618"/>
      <c r="Q184" s="618"/>
      <c r="R184" s="618"/>
      <c r="S184" s="618"/>
      <c r="T184" s="618"/>
      <c r="U184" s="618"/>
      <c r="V184" s="618"/>
      <c r="W184" s="618"/>
      <c r="X184" s="618"/>
      <c r="Y184" s="618"/>
      <c r="Z184" s="618"/>
      <c r="AA184" s="758"/>
      <c r="AC184" s="3"/>
      <c r="AD184" s="7"/>
      <c r="AE184" s="295" t="s">
        <v>233</v>
      </c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</row>
    <row r="185" spans="1:43" s="6" customFormat="1" ht="15" customHeight="1">
      <c r="B185" s="623"/>
      <c r="C185" s="624"/>
      <c r="D185" s="624"/>
      <c r="E185" s="624"/>
      <c r="F185" s="624"/>
      <c r="G185" s="624"/>
      <c r="H185" s="624"/>
      <c r="I185" s="624"/>
      <c r="J185" s="624"/>
      <c r="K185" s="624"/>
      <c r="L185" s="624"/>
      <c r="M185" s="624"/>
      <c r="N185" s="624"/>
      <c r="O185" s="624"/>
      <c r="P185" s="624"/>
      <c r="Q185" s="624"/>
      <c r="R185" s="624"/>
      <c r="S185" s="624"/>
      <c r="T185" s="624"/>
      <c r="U185" s="624"/>
      <c r="V185" s="624"/>
      <c r="W185" s="624"/>
      <c r="X185" s="624"/>
      <c r="Y185" s="624"/>
      <c r="Z185" s="624"/>
      <c r="AA185" s="759"/>
      <c r="AC185" s="3"/>
      <c r="AD185" s="7"/>
      <c r="AE185" s="29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</row>
    <row r="186" spans="1:43" s="6" customFormat="1" ht="15" customHeight="1">
      <c r="B186" s="625"/>
      <c r="C186" s="626"/>
      <c r="D186" s="626"/>
      <c r="E186" s="626"/>
      <c r="F186" s="626"/>
      <c r="G186" s="626"/>
      <c r="H186" s="626"/>
      <c r="I186" s="626"/>
      <c r="J186" s="626"/>
      <c r="K186" s="626"/>
      <c r="L186" s="626"/>
      <c r="M186" s="626"/>
      <c r="N186" s="626"/>
      <c r="O186" s="626"/>
      <c r="P186" s="626"/>
      <c r="Q186" s="626"/>
      <c r="R186" s="626"/>
      <c r="S186" s="626"/>
      <c r="T186" s="626"/>
      <c r="U186" s="626"/>
      <c r="V186" s="626"/>
      <c r="W186" s="626"/>
      <c r="X186" s="626"/>
      <c r="Y186" s="626"/>
      <c r="Z186" s="626"/>
      <c r="AA186" s="755"/>
      <c r="AC186" s="3"/>
      <c r="AD186" s="7"/>
      <c r="AE186" s="300" t="s">
        <v>234</v>
      </c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</row>
    <row r="187" spans="1:43" s="6" customFormat="1" ht="15" customHeight="1">
      <c r="AC187" s="3"/>
      <c r="AD187" s="7"/>
      <c r="AE187" s="29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</row>
    <row r="188" spans="1:43" s="6" customFormat="1" ht="15" customHeight="1" thickBot="1">
      <c r="AC188" s="3"/>
      <c r="AD188" s="7"/>
      <c r="AE188" s="29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</row>
    <row r="189" spans="1:43" s="35" customFormat="1" ht="15" customHeight="1" thickBot="1">
      <c r="A189" s="849" t="s">
        <v>235</v>
      </c>
      <c r="B189" s="850"/>
      <c r="C189" s="850"/>
      <c r="D189" s="850"/>
      <c r="E189" s="850"/>
      <c r="F189" s="850"/>
      <c r="G189" s="850"/>
      <c r="H189" s="850"/>
      <c r="I189" s="850"/>
      <c r="J189" s="850"/>
      <c r="K189" s="850"/>
      <c r="L189" s="850"/>
      <c r="M189" s="850"/>
      <c r="N189" s="850"/>
      <c r="O189" s="850"/>
      <c r="P189" s="850"/>
      <c r="Q189" s="850"/>
      <c r="R189" s="850"/>
      <c r="S189" s="850"/>
      <c r="T189" s="850"/>
      <c r="U189" s="850"/>
      <c r="V189" s="850"/>
      <c r="W189" s="850"/>
      <c r="X189" s="850"/>
      <c r="Y189" s="850"/>
      <c r="Z189" s="850"/>
      <c r="AA189" s="851"/>
      <c r="AB189" s="293"/>
      <c r="AC189" s="1"/>
      <c r="AD189" s="47"/>
      <c r="AE189" s="293" t="s">
        <v>60</v>
      </c>
      <c r="AF189" s="293"/>
      <c r="AG189" s="293"/>
      <c r="AH189" s="293"/>
      <c r="AI189" s="293"/>
      <c r="AJ189" s="293"/>
      <c r="AK189" s="293"/>
      <c r="AL189" s="293"/>
      <c r="AM189" s="293"/>
      <c r="AN189" s="293"/>
      <c r="AO189" s="293"/>
      <c r="AP189" s="293"/>
      <c r="AQ189" s="293"/>
    </row>
    <row r="190" spans="1:43" s="6" customFormat="1" ht="15" customHeight="1">
      <c r="AC190" s="3"/>
      <c r="AD190" s="7"/>
      <c r="AE190" s="29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</row>
    <row r="191" spans="1:43" s="6" customFormat="1" ht="15" customHeight="1">
      <c r="A191" s="5" t="s">
        <v>236</v>
      </c>
      <c r="B191" s="5"/>
      <c r="AC191" s="3"/>
      <c r="AD191" s="7"/>
      <c r="AE191" s="310" t="s">
        <v>237</v>
      </c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</row>
    <row r="192" spans="1:43" s="6" customFormat="1" ht="15" customHeight="1">
      <c r="B192" s="5" t="s">
        <v>238</v>
      </c>
      <c r="AC192" s="3"/>
      <c r="AD192" s="7"/>
      <c r="AE192" s="311" t="s">
        <v>239</v>
      </c>
      <c r="AF192" s="22"/>
      <c r="AG192" s="22"/>
      <c r="AH192" s="22"/>
      <c r="AI192" s="22"/>
      <c r="AJ192" s="4"/>
      <c r="AK192" s="4"/>
      <c r="AL192" s="4"/>
      <c r="AM192" s="4"/>
      <c r="AN192" s="4"/>
      <c r="AO192" s="4"/>
      <c r="AP192" s="4"/>
      <c r="AQ192" s="4"/>
    </row>
    <row r="193" spans="1:43" s="6" customFormat="1" ht="15" customHeight="1">
      <c r="B193" s="666" t="s">
        <v>64</v>
      </c>
      <c r="C193" s="628"/>
      <c r="D193" s="628"/>
      <c r="E193" s="628"/>
      <c r="F193" s="628"/>
      <c r="G193" s="628"/>
      <c r="H193" s="628" t="s">
        <v>91</v>
      </c>
      <c r="I193" s="628"/>
      <c r="J193" s="628"/>
      <c r="K193" s="628"/>
      <c r="L193" s="628" t="s">
        <v>232</v>
      </c>
      <c r="M193" s="628"/>
      <c r="N193" s="628"/>
      <c r="O193" s="628"/>
      <c r="P193" s="628" t="s">
        <v>240</v>
      </c>
      <c r="Q193" s="628"/>
      <c r="R193" s="628"/>
      <c r="S193" s="628"/>
      <c r="T193" s="628" t="s">
        <v>241</v>
      </c>
      <c r="U193" s="628"/>
      <c r="V193" s="628"/>
      <c r="W193" s="628"/>
      <c r="X193" s="628" t="s">
        <v>242</v>
      </c>
      <c r="Y193" s="628"/>
      <c r="Z193" s="628"/>
      <c r="AA193" s="756"/>
      <c r="AC193" s="3"/>
      <c r="AD193" s="7"/>
      <c r="AE193" s="296" t="s">
        <v>243</v>
      </c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</row>
    <row r="194" spans="1:43" s="6" customFormat="1" ht="15" customHeight="1">
      <c r="B194" s="888"/>
      <c r="C194" s="889"/>
      <c r="D194" s="889"/>
      <c r="E194" s="889"/>
      <c r="F194" s="889"/>
      <c r="G194" s="889"/>
      <c r="H194" s="618"/>
      <c r="I194" s="618"/>
      <c r="J194" s="618"/>
      <c r="K194" s="618"/>
      <c r="L194" s="618"/>
      <c r="M194" s="618"/>
      <c r="N194" s="618"/>
      <c r="O194" s="618"/>
      <c r="P194" s="618"/>
      <c r="Q194" s="618"/>
      <c r="R194" s="618"/>
      <c r="S194" s="618"/>
      <c r="T194" s="618"/>
      <c r="U194" s="618"/>
      <c r="V194" s="618"/>
      <c r="W194" s="618"/>
      <c r="X194" s="618"/>
      <c r="Y194" s="618"/>
      <c r="Z194" s="618"/>
      <c r="AA194" s="758"/>
      <c r="AC194" s="3"/>
      <c r="AD194" s="7"/>
      <c r="AE194" s="295" t="s">
        <v>244</v>
      </c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</row>
    <row r="195" spans="1:43" s="6" customFormat="1" ht="15" customHeight="1">
      <c r="B195" s="760"/>
      <c r="C195" s="761"/>
      <c r="D195" s="761"/>
      <c r="E195" s="761"/>
      <c r="F195" s="761"/>
      <c r="G195" s="761"/>
      <c r="H195" s="624"/>
      <c r="I195" s="624"/>
      <c r="J195" s="624"/>
      <c r="K195" s="624"/>
      <c r="L195" s="624"/>
      <c r="M195" s="624"/>
      <c r="N195" s="624"/>
      <c r="O195" s="624"/>
      <c r="P195" s="624"/>
      <c r="Q195" s="624"/>
      <c r="R195" s="624"/>
      <c r="S195" s="624"/>
      <c r="T195" s="624"/>
      <c r="U195" s="624"/>
      <c r="V195" s="624"/>
      <c r="W195" s="624"/>
      <c r="X195" s="624"/>
      <c r="Y195" s="624"/>
      <c r="Z195" s="624"/>
      <c r="AA195" s="759"/>
      <c r="AC195" s="3"/>
      <c r="AD195" s="7"/>
      <c r="AE195" s="29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</row>
    <row r="196" spans="1:43" s="6" customFormat="1" ht="15" customHeight="1">
      <c r="B196" s="762"/>
      <c r="C196" s="763"/>
      <c r="D196" s="763"/>
      <c r="E196" s="763"/>
      <c r="F196" s="763"/>
      <c r="G196" s="763"/>
      <c r="H196" s="626"/>
      <c r="I196" s="626"/>
      <c r="J196" s="626"/>
      <c r="K196" s="626"/>
      <c r="L196" s="626"/>
      <c r="M196" s="626"/>
      <c r="N196" s="626"/>
      <c r="O196" s="626"/>
      <c r="P196" s="626"/>
      <c r="Q196" s="626"/>
      <c r="R196" s="626"/>
      <c r="S196" s="626"/>
      <c r="T196" s="626"/>
      <c r="U196" s="626"/>
      <c r="V196" s="626"/>
      <c r="W196" s="626"/>
      <c r="X196" s="626"/>
      <c r="Y196" s="626"/>
      <c r="Z196" s="626"/>
      <c r="AA196" s="755"/>
      <c r="AC196" s="3"/>
      <c r="AD196" s="7"/>
      <c r="AE196" s="296" t="s">
        <v>245</v>
      </c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</row>
    <row r="197" spans="1:43" s="6" customFormat="1" ht="15" customHeight="1" thickBot="1">
      <c r="C197" s="17"/>
      <c r="D197" s="17"/>
      <c r="E197" s="17"/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  <c r="AA197" s="17"/>
      <c r="AC197" s="3"/>
      <c r="AD197" s="4"/>
      <c r="AE197" s="29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</row>
    <row r="198" spans="1:43" s="35" customFormat="1" ht="15" customHeight="1" thickBot="1">
      <c r="A198" s="840" t="s">
        <v>246</v>
      </c>
      <c r="B198" s="841"/>
      <c r="C198" s="841"/>
      <c r="D198" s="841"/>
      <c r="E198" s="841"/>
      <c r="F198" s="841"/>
      <c r="G198" s="841"/>
      <c r="H198" s="841"/>
      <c r="I198" s="841"/>
      <c r="J198" s="841"/>
      <c r="K198" s="841"/>
      <c r="L198" s="841"/>
      <c r="M198" s="841"/>
      <c r="N198" s="841"/>
      <c r="O198" s="841"/>
      <c r="P198" s="841"/>
      <c r="Q198" s="841"/>
      <c r="R198" s="841"/>
      <c r="S198" s="841"/>
      <c r="T198" s="841"/>
      <c r="U198" s="841"/>
      <c r="V198" s="841"/>
      <c r="W198" s="841"/>
      <c r="X198" s="841"/>
      <c r="Y198" s="841"/>
      <c r="Z198" s="841"/>
      <c r="AA198" s="842"/>
      <c r="AB198" s="293"/>
      <c r="AC198" s="1"/>
      <c r="AD198" s="2"/>
      <c r="AE198" s="293" t="s">
        <v>60</v>
      </c>
      <c r="AF198" s="293"/>
      <c r="AG198" s="293"/>
      <c r="AH198" s="293"/>
      <c r="AI198" s="293"/>
      <c r="AJ198" s="293"/>
      <c r="AK198" s="293"/>
      <c r="AL198" s="293"/>
      <c r="AM198" s="293"/>
      <c r="AN198" s="293"/>
      <c r="AO198" s="293"/>
      <c r="AP198" s="293"/>
      <c r="AQ198" s="293"/>
    </row>
    <row r="199" spans="1:43" s="6" customFormat="1" ht="15" customHeight="1">
      <c r="C199" s="17"/>
      <c r="D199" s="17"/>
      <c r="E199" s="17"/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  <c r="AA199" s="17"/>
      <c r="AC199" s="3"/>
      <c r="AD199" s="4"/>
      <c r="AE199" s="29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</row>
    <row r="200" spans="1:43" s="6" customFormat="1" ht="15" customHeight="1">
      <c r="B200" s="5" t="s">
        <v>247</v>
      </c>
      <c r="C200" s="17"/>
      <c r="D200" s="17"/>
      <c r="E200" s="17"/>
      <c r="F200" s="2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  <c r="AA200" s="17"/>
      <c r="AC200" s="3"/>
      <c r="AD200" s="4"/>
      <c r="AE200" s="264" t="s">
        <v>248</v>
      </c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</row>
    <row r="201" spans="1:43" ht="15" customHeight="1">
      <c r="B201" s="55" t="s">
        <v>249</v>
      </c>
      <c r="AE201" s="264"/>
    </row>
    <row r="202" spans="1:43" ht="15" customHeight="1">
      <c r="A202" s="297" t="s">
        <v>250</v>
      </c>
      <c r="B202" s="298"/>
      <c r="C202" s="298"/>
      <c r="D202" s="298"/>
      <c r="E202" s="298"/>
      <c r="F202" s="298"/>
      <c r="G202" s="298"/>
      <c r="H202" s="298"/>
      <c r="I202" s="298"/>
      <c r="J202" s="298"/>
      <c r="K202" s="298"/>
      <c r="L202" s="298"/>
      <c r="M202" s="58"/>
      <c r="N202" s="58"/>
      <c r="O202" s="59"/>
      <c r="P202" s="59"/>
      <c r="Q202" s="59"/>
      <c r="R202" s="59"/>
      <c r="S202" s="59"/>
      <c r="T202" s="59"/>
      <c r="U202" s="58"/>
      <c r="V202" s="60"/>
      <c r="W202" s="61"/>
      <c r="X202" s="61"/>
      <c r="Y202" s="61"/>
      <c r="Z202" s="61"/>
      <c r="AA202" s="61"/>
      <c r="AB202" s="293"/>
      <c r="AC202" s="62"/>
      <c r="AD202" s="63"/>
      <c r="AE202" s="293" t="s">
        <v>60</v>
      </c>
    </row>
    <row r="203" spans="1:43" ht="15" customHeight="1">
      <c r="B203" s="816" t="s">
        <v>251</v>
      </c>
      <c r="C203" s="817"/>
      <c r="D203" s="817"/>
      <c r="E203" s="817"/>
      <c r="F203" s="817"/>
      <c r="G203" s="817"/>
      <c r="H203" s="64" t="s">
        <v>252</v>
      </c>
      <c r="I203" s="65" t="s">
        <v>2</v>
      </c>
      <c r="J203" s="818">
        <v>27</v>
      </c>
      <c r="K203" s="818"/>
      <c r="L203" s="818"/>
      <c r="M203" s="818"/>
      <c r="N203" s="818"/>
      <c r="O203" s="819" t="s">
        <v>253</v>
      </c>
      <c r="P203" s="820"/>
      <c r="Q203" s="820"/>
      <c r="R203" s="820"/>
      <c r="S203" s="820"/>
      <c r="T203" s="821"/>
      <c r="U203" s="64" t="s">
        <v>254</v>
      </c>
      <c r="V203" s="65" t="s">
        <v>2</v>
      </c>
      <c r="W203" s="824">
        <v>1000</v>
      </c>
      <c r="X203" s="824"/>
      <c r="Y203" s="824"/>
      <c r="Z203" s="824"/>
      <c r="AA203" s="825"/>
      <c r="AC203" s="62"/>
      <c r="AD203" s="66" t="s">
        <v>255</v>
      </c>
      <c r="AE203" s="312" t="s">
        <v>256</v>
      </c>
    </row>
    <row r="204" spans="1:43" ht="15" customHeight="1">
      <c r="B204" s="826" t="s">
        <v>257</v>
      </c>
      <c r="C204" s="827"/>
      <c r="D204" s="827"/>
      <c r="E204" s="827"/>
      <c r="F204" s="827"/>
      <c r="G204" s="827"/>
      <c r="H204" s="67" t="s">
        <v>258</v>
      </c>
      <c r="I204" s="68" t="s">
        <v>2</v>
      </c>
      <c r="J204" s="828">
        <v>400</v>
      </c>
      <c r="K204" s="828"/>
      <c r="L204" s="828"/>
      <c r="M204" s="828"/>
      <c r="N204" s="828"/>
      <c r="O204" s="582" t="s">
        <v>259</v>
      </c>
      <c r="P204" s="583"/>
      <c r="Q204" s="583"/>
      <c r="R204" s="583"/>
      <c r="S204" s="583"/>
      <c r="T204" s="583"/>
      <c r="U204" s="67" t="s">
        <v>260</v>
      </c>
      <c r="V204" s="68" t="s">
        <v>261</v>
      </c>
      <c r="W204" s="831">
        <v>800</v>
      </c>
      <c r="X204" s="831"/>
      <c r="Y204" s="831"/>
      <c r="Z204" s="831"/>
      <c r="AA204" s="832"/>
      <c r="AC204" s="62"/>
      <c r="AD204" s="66" t="s">
        <v>262</v>
      </c>
      <c r="AE204" s="312"/>
    </row>
    <row r="205" spans="1:43" ht="15" customHeight="1">
      <c r="B205" s="826" t="s">
        <v>719</v>
      </c>
      <c r="C205" s="827"/>
      <c r="D205" s="827"/>
      <c r="E205" s="827"/>
      <c r="F205" s="827"/>
      <c r="G205" s="827"/>
      <c r="H205" s="67" t="s">
        <v>264</v>
      </c>
      <c r="I205" s="68" t="s">
        <v>2</v>
      </c>
      <c r="J205" s="828">
        <v>400</v>
      </c>
      <c r="K205" s="828"/>
      <c r="L205" s="828"/>
      <c r="M205" s="828"/>
      <c r="N205" s="828"/>
      <c r="O205" s="826" t="s">
        <v>720</v>
      </c>
      <c r="P205" s="827"/>
      <c r="Q205" s="827"/>
      <c r="R205" s="827"/>
      <c r="S205" s="827"/>
      <c r="T205" s="827"/>
      <c r="U205" s="67" t="s">
        <v>709</v>
      </c>
      <c r="V205" s="68" t="s">
        <v>2</v>
      </c>
      <c r="W205" s="580">
        <v>0.85</v>
      </c>
      <c r="X205" s="580"/>
      <c r="Y205" s="580"/>
      <c r="Z205" s="580"/>
      <c r="AA205" s="581"/>
      <c r="AC205" s="62"/>
      <c r="AD205" s="66"/>
      <c r="AE205" s="312"/>
    </row>
    <row r="206" spans="1:43" ht="15" customHeight="1">
      <c r="B206" s="576" t="s">
        <v>721</v>
      </c>
      <c r="C206" s="577"/>
      <c r="D206" s="577"/>
      <c r="E206" s="577"/>
      <c r="F206" s="577"/>
      <c r="G206" s="577"/>
      <c r="H206" s="419" t="s">
        <v>711</v>
      </c>
      <c r="I206" s="420" t="s">
        <v>2</v>
      </c>
      <c r="J206" s="578">
        <v>0.65</v>
      </c>
      <c r="K206" s="578"/>
      <c r="L206" s="578"/>
      <c r="M206" s="578"/>
      <c r="N206" s="578"/>
      <c r="O206" s="576" t="s">
        <v>708</v>
      </c>
      <c r="P206" s="577"/>
      <c r="Q206" s="577"/>
      <c r="R206" s="577"/>
      <c r="S206" s="577"/>
      <c r="T206" s="577"/>
      <c r="U206" s="419" t="s">
        <v>710</v>
      </c>
      <c r="V206" s="420" t="s">
        <v>2</v>
      </c>
      <c r="W206" s="578">
        <v>0.8</v>
      </c>
      <c r="X206" s="578"/>
      <c r="Y206" s="578"/>
      <c r="Z206" s="578"/>
      <c r="AA206" s="579"/>
      <c r="AC206" s="62"/>
      <c r="AD206" s="66"/>
      <c r="AE206" s="312"/>
    </row>
    <row r="207" spans="1:43" s="134" customFormat="1" ht="15" customHeight="1">
      <c r="B207" s="59"/>
      <c r="C207" s="59"/>
      <c r="D207" s="59"/>
      <c r="E207" s="59"/>
      <c r="F207" s="59"/>
      <c r="G207" s="59"/>
      <c r="H207" s="58"/>
      <c r="I207" s="58"/>
      <c r="J207" s="58"/>
      <c r="K207" s="58"/>
      <c r="L207" s="58"/>
      <c r="M207" s="58"/>
      <c r="N207" s="58"/>
      <c r="O207" s="59"/>
      <c r="P207" s="59"/>
      <c r="Q207" s="59"/>
      <c r="R207" s="59"/>
      <c r="S207" s="59"/>
      <c r="T207" s="59"/>
      <c r="U207" s="58"/>
      <c r="V207" s="60"/>
      <c r="W207" s="61"/>
      <c r="X207" s="61"/>
      <c r="Y207" s="61"/>
      <c r="Z207" s="61"/>
      <c r="AA207" s="61"/>
      <c r="AC207" s="62"/>
      <c r="AD207" s="66"/>
      <c r="AE207" s="251"/>
    </row>
    <row r="208" spans="1:43" ht="15" customHeight="1">
      <c r="A208" s="297" t="s">
        <v>265</v>
      </c>
      <c r="B208" s="298"/>
      <c r="C208" s="298"/>
      <c r="D208" s="298"/>
      <c r="E208" s="298"/>
      <c r="F208" s="298"/>
      <c r="G208" s="298"/>
      <c r="H208" s="298"/>
      <c r="I208" s="298"/>
      <c r="J208" s="298"/>
      <c r="K208" s="298"/>
      <c r="L208" s="298"/>
      <c r="AB208" s="293"/>
      <c r="AC208" s="1"/>
      <c r="AD208" s="66"/>
      <c r="AE208" s="293" t="s">
        <v>60</v>
      </c>
    </row>
    <row r="209" spans="1:37" ht="15" customHeight="1">
      <c r="B209" s="816" t="s">
        <v>251</v>
      </c>
      <c r="C209" s="817"/>
      <c r="D209" s="817"/>
      <c r="E209" s="817"/>
      <c r="F209" s="817"/>
      <c r="G209" s="817"/>
      <c r="H209" s="64" t="s">
        <v>252</v>
      </c>
      <c r="I209" s="65" t="s">
        <v>2</v>
      </c>
      <c r="J209" s="818">
        <v>27</v>
      </c>
      <c r="K209" s="818"/>
      <c r="L209" s="818"/>
      <c r="M209" s="818"/>
      <c r="N209" s="818"/>
      <c r="O209" s="819" t="s">
        <v>253</v>
      </c>
      <c r="P209" s="820"/>
      <c r="Q209" s="820"/>
      <c r="R209" s="820"/>
      <c r="S209" s="820"/>
      <c r="T209" s="821"/>
      <c r="U209" s="64" t="s">
        <v>254</v>
      </c>
      <c r="V209" s="65" t="s">
        <v>2</v>
      </c>
      <c r="W209" s="824">
        <v>1000</v>
      </c>
      <c r="X209" s="824"/>
      <c r="Y209" s="824"/>
      <c r="Z209" s="824"/>
      <c r="AA209" s="825"/>
      <c r="AC209" s="62"/>
      <c r="AD209" s="66"/>
      <c r="AE209" s="312" t="s">
        <v>266</v>
      </c>
    </row>
    <row r="210" spans="1:37" ht="15" customHeight="1">
      <c r="B210" s="826" t="s">
        <v>257</v>
      </c>
      <c r="C210" s="827"/>
      <c r="D210" s="827"/>
      <c r="E210" s="827"/>
      <c r="F210" s="827"/>
      <c r="G210" s="827"/>
      <c r="H210" s="67" t="s">
        <v>258</v>
      </c>
      <c r="I210" s="68" t="s">
        <v>2</v>
      </c>
      <c r="J210" s="828">
        <v>400</v>
      </c>
      <c r="K210" s="828"/>
      <c r="L210" s="828"/>
      <c r="M210" s="828"/>
      <c r="N210" s="828"/>
      <c r="O210" s="582" t="s">
        <v>259</v>
      </c>
      <c r="P210" s="583"/>
      <c r="Q210" s="583"/>
      <c r="R210" s="583"/>
      <c r="S210" s="583"/>
      <c r="T210" s="583"/>
      <c r="U210" s="67" t="s">
        <v>260</v>
      </c>
      <c r="V210" s="68" t="s">
        <v>261</v>
      </c>
      <c r="W210" s="831">
        <v>800</v>
      </c>
      <c r="X210" s="831"/>
      <c r="Y210" s="831"/>
      <c r="Z210" s="831"/>
      <c r="AA210" s="832"/>
      <c r="AC210" s="62"/>
      <c r="AD210" s="66"/>
      <c r="AE210" s="312"/>
    </row>
    <row r="211" spans="1:37" ht="15" customHeight="1">
      <c r="B211" s="826" t="s">
        <v>263</v>
      </c>
      <c r="C211" s="827"/>
      <c r="D211" s="827"/>
      <c r="E211" s="827"/>
      <c r="F211" s="827"/>
      <c r="G211" s="827"/>
      <c r="H211" s="67" t="s">
        <v>264</v>
      </c>
      <c r="I211" s="68" t="s">
        <v>2</v>
      </c>
      <c r="J211" s="828">
        <v>400</v>
      </c>
      <c r="K211" s="828"/>
      <c r="L211" s="828"/>
      <c r="M211" s="828"/>
      <c r="N211" s="828"/>
      <c r="O211" s="582" t="s">
        <v>267</v>
      </c>
      <c r="P211" s="583"/>
      <c r="Q211" s="583"/>
      <c r="R211" s="583"/>
      <c r="S211" s="583"/>
      <c r="T211" s="583"/>
      <c r="U211" s="67" t="s">
        <v>268</v>
      </c>
      <c r="V211" s="68" t="s">
        <v>2</v>
      </c>
      <c r="W211" s="831">
        <v>0</v>
      </c>
      <c r="X211" s="831"/>
      <c r="Y211" s="831"/>
      <c r="Z211" s="831"/>
      <c r="AA211" s="832"/>
      <c r="AC211" s="62"/>
      <c r="AD211" s="66"/>
      <c r="AE211" s="312"/>
    </row>
    <row r="212" spans="1:37" ht="15" customHeight="1">
      <c r="B212" s="826" t="s">
        <v>722</v>
      </c>
      <c r="C212" s="827"/>
      <c r="D212" s="827"/>
      <c r="E212" s="827"/>
      <c r="F212" s="827"/>
      <c r="G212" s="827"/>
      <c r="H212" s="67" t="s">
        <v>709</v>
      </c>
      <c r="I212" s="68" t="s">
        <v>2</v>
      </c>
      <c r="J212" s="580">
        <v>0.85</v>
      </c>
      <c r="K212" s="580"/>
      <c r="L212" s="580"/>
      <c r="M212" s="580"/>
      <c r="N212" s="581"/>
      <c r="O212" s="582" t="s">
        <v>269</v>
      </c>
      <c r="P212" s="583"/>
      <c r="Q212" s="583"/>
      <c r="R212" s="583"/>
      <c r="S212" s="583"/>
      <c r="T212" s="583"/>
      <c r="U212" s="67" t="s">
        <v>270</v>
      </c>
      <c r="V212" s="421" t="s">
        <v>261</v>
      </c>
      <c r="W212" s="831">
        <v>800</v>
      </c>
      <c r="X212" s="831"/>
      <c r="Y212" s="831"/>
      <c r="Z212" s="831"/>
      <c r="AA212" s="832"/>
      <c r="AC212" s="62"/>
      <c r="AD212" s="66"/>
      <c r="AE212" s="312"/>
    </row>
    <row r="213" spans="1:37" ht="15" customHeight="1">
      <c r="B213" s="576" t="s">
        <v>721</v>
      </c>
      <c r="C213" s="577"/>
      <c r="D213" s="577"/>
      <c r="E213" s="577"/>
      <c r="F213" s="577"/>
      <c r="G213" s="577"/>
      <c r="H213" s="419" t="s">
        <v>711</v>
      </c>
      <c r="I213" s="420" t="s">
        <v>2</v>
      </c>
      <c r="J213" s="578">
        <v>0.65</v>
      </c>
      <c r="K213" s="578"/>
      <c r="L213" s="578"/>
      <c r="M213" s="578"/>
      <c r="N213" s="578"/>
      <c r="O213" s="576" t="s">
        <v>708</v>
      </c>
      <c r="P213" s="577"/>
      <c r="Q213" s="577"/>
      <c r="R213" s="577"/>
      <c r="S213" s="577"/>
      <c r="T213" s="577"/>
      <c r="U213" s="419" t="s">
        <v>710</v>
      </c>
      <c r="V213" s="420" t="s">
        <v>2</v>
      </c>
      <c r="W213" s="578">
        <v>0.8</v>
      </c>
      <c r="X213" s="578"/>
      <c r="Y213" s="578"/>
      <c r="Z213" s="578"/>
      <c r="AA213" s="579"/>
      <c r="AC213" s="62"/>
      <c r="AD213" s="66"/>
      <c r="AE213" s="312"/>
    </row>
    <row r="214" spans="1:37" ht="15" customHeight="1">
      <c r="A214" s="71">
        <v>0</v>
      </c>
      <c r="B214" s="72">
        <v>1</v>
      </c>
      <c r="C214" s="72">
        <v>2</v>
      </c>
      <c r="D214" s="71">
        <v>3</v>
      </c>
      <c r="E214" s="72">
        <v>4</v>
      </c>
      <c r="F214" s="72">
        <v>5</v>
      </c>
      <c r="G214" s="71">
        <v>6</v>
      </c>
      <c r="H214" s="72">
        <v>7</v>
      </c>
      <c r="I214" s="72">
        <v>8</v>
      </c>
      <c r="J214" s="71">
        <v>9</v>
      </c>
      <c r="K214" s="72">
        <v>10</v>
      </c>
      <c r="L214" s="72">
        <v>11</v>
      </c>
      <c r="M214" s="71">
        <v>12</v>
      </c>
      <c r="N214" s="72">
        <v>13</v>
      </c>
      <c r="O214" s="72">
        <v>14</v>
      </c>
      <c r="P214" s="71">
        <v>15</v>
      </c>
      <c r="Q214" s="72">
        <v>16</v>
      </c>
      <c r="R214" s="72">
        <v>17</v>
      </c>
      <c r="S214" s="71">
        <v>18</v>
      </c>
      <c r="T214" s="72">
        <v>19</v>
      </c>
      <c r="U214" s="72">
        <v>20</v>
      </c>
      <c r="V214" s="71">
        <v>21</v>
      </c>
      <c r="W214" s="72">
        <v>22</v>
      </c>
      <c r="X214" s="72">
        <v>23</v>
      </c>
      <c r="Y214" s="71">
        <v>24</v>
      </c>
      <c r="Z214" s="72">
        <v>25</v>
      </c>
      <c r="AA214" s="72">
        <v>26</v>
      </c>
      <c r="AB214" s="134"/>
      <c r="AC214" s="62"/>
      <c r="AD214" s="63"/>
      <c r="AE214" s="251"/>
      <c r="AF214" s="134"/>
      <c r="AG214" s="134"/>
      <c r="AH214" s="134"/>
    </row>
    <row r="215" spans="1:37" ht="15" customHeight="1">
      <c r="B215" s="73" t="s">
        <v>3</v>
      </c>
      <c r="AC215" s="62"/>
      <c r="AE215" s="312" t="s">
        <v>271</v>
      </c>
    </row>
    <row r="216" spans="1:37" ht="15" customHeight="1">
      <c r="B216" s="73"/>
      <c r="C216" s="73" t="s">
        <v>272</v>
      </c>
      <c r="D216" s="73"/>
      <c r="E216" s="73"/>
      <c r="F216" s="73"/>
      <c r="G216" s="73"/>
      <c r="H216" s="822">
        <v>5139.2</v>
      </c>
      <c r="I216" s="823"/>
      <c r="J216" s="823"/>
      <c r="K216" s="823"/>
      <c r="L216" s="73"/>
      <c r="M216" s="73"/>
      <c r="N216" s="73"/>
      <c r="O216" s="73"/>
      <c r="P216" s="73"/>
      <c r="Q216" s="73"/>
      <c r="R216" s="73"/>
      <c r="S216" s="73"/>
      <c r="T216" s="73"/>
      <c r="U216" s="73"/>
      <c r="V216" s="73"/>
      <c r="W216" s="73"/>
      <c r="X216" s="73"/>
      <c r="Y216" s="73"/>
      <c r="Z216" s="73"/>
      <c r="AA216" s="73"/>
      <c r="AC216" s="62"/>
      <c r="AE216" s="313" t="s">
        <v>273</v>
      </c>
    </row>
    <row r="217" spans="1:37" ht="15" customHeight="1">
      <c r="C217" s="73"/>
      <c r="D217" s="73"/>
      <c r="E217" s="73" t="s">
        <v>274</v>
      </c>
      <c r="F217" s="73"/>
      <c r="G217" s="73"/>
      <c r="H217" s="837" t="s">
        <v>4</v>
      </c>
      <c r="I217" s="823"/>
      <c r="J217" s="823"/>
      <c r="K217" s="823"/>
      <c r="L217" s="823"/>
      <c r="M217" s="823"/>
      <c r="N217" s="823"/>
      <c r="O217" s="823"/>
      <c r="P217" s="823"/>
      <c r="Q217" s="74" t="s">
        <v>261</v>
      </c>
      <c r="R217" s="835">
        <v>2292</v>
      </c>
      <c r="S217" s="836"/>
      <c r="T217" s="836"/>
      <c r="U217" s="836"/>
      <c r="V217" s="73"/>
      <c r="W217" s="73"/>
      <c r="X217" s="73"/>
      <c r="Y217" s="73"/>
      <c r="Z217" s="73"/>
      <c r="AA217" s="73"/>
      <c r="AC217" s="62"/>
      <c r="AE217" s="312" t="s">
        <v>275</v>
      </c>
    </row>
    <row r="218" spans="1:37" ht="15" customHeight="1">
      <c r="B218" s="73"/>
      <c r="C218" s="73"/>
      <c r="D218" s="73"/>
      <c r="E218" s="73" t="s">
        <v>5</v>
      </c>
      <c r="F218" s="73"/>
      <c r="G218" s="73"/>
      <c r="H218" s="837" t="s">
        <v>4</v>
      </c>
      <c r="I218" s="823"/>
      <c r="J218" s="823"/>
      <c r="K218" s="823"/>
      <c r="L218" s="823"/>
      <c r="M218" s="823"/>
      <c r="N218" s="823"/>
      <c r="O218" s="823"/>
      <c r="P218" s="823"/>
      <c r="Q218" s="74" t="s">
        <v>261</v>
      </c>
      <c r="R218" s="835">
        <v>2292</v>
      </c>
      <c r="S218" s="836"/>
      <c r="T218" s="836"/>
      <c r="U218" s="836"/>
      <c r="V218" s="73"/>
      <c r="W218" s="73"/>
      <c r="X218" s="73"/>
      <c r="Y218" s="73"/>
      <c r="Z218" s="73"/>
      <c r="AA218" s="73"/>
      <c r="AC218" s="62"/>
      <c r="AE218" s="251"/>
    </row>
    <row r="219" spans="1:37" ht="15" customHeight="1">
      <c r="B219" s="73"/>
      <c r="C219" s="73"/>
      <c r="D219" s="73"/>
      <c r="E219" s="73" t="s">
        <v>6</v>
      </c>
      <c r="F219" s="73"/>
      <c r="G219" s="73"/>
      <c r="H219" s="837" t="s">
        <v>4</v>
      </c>
      <c r="I219" s="823"/>
      <c r="J219" s="823"/>
      <c r="K219" s="823"/>
      <c r="L219" s="823"/>
      <c r="M219" s="823"/>
      <c r="N219" s="823"/>
      <c r="O219" s="823"/>
      <c r="P219" s="823"/>
      <c r="Q219" s="74" t="s">
        <v>261</v>
      </c>
      <c r="R219" s="835">
        <v>2292</v>
      </c>
      <c r="S219" s="836"/>
      <c r="T219" s="836"/>
      <c r="U219" s="836"/>
      <c r="V219" s="73"/>
      <c r="W219" s="73"/>
      <c r="X219" s="73"/>
      <c r="Y219" s="73"/>
      <c r="Z219" s="73"/>
      <c r="AA219" s="73"/>
      <c r="AC219" s="62"/>
      <c r="AE219" s="251"/>
    </row>
    <row r="220" spans="1:37" ht="15" customHeight="1">
      <c r="B220" s="73"/>
      <c r="C220" s="73" t="s">
        <v>276</v>
      </c>
      <c r="D220" s="73"/>
      <c r="E220" s="73"/>
      <c r="F220" s="73"/>
      <c r="G220" s="73"/>
      <c r="H220" s="822">
        <v>2292</v>
      </c>
      <c r="I220" s="823"/>
      <c r="J220" s="823"/>
      <c r="K220" s="823"/>
      <c r="L220" s="75"/>
      <c r="M220" s="75"/>
      <c r="N220" s="75"/>
      <c r="O220" s="75"/>
      <c r="P220" s="75"/>
      <c r="Q220" s="73"/>
      <c r="R220" s="73"/>
      <c r="S220" s="73"/>
      <c r="T220" s="73"/>
      <c r="U220" s="73"/>
      <c r="V220" s="73"/>
      <c r="W220" s="73"/>
      <c r="X220" s="73"/>
      <c r="Y220" s="73"/>
      <c r="Z220" s="73"/>
      <c r="AA220" s="73"/>
      <c r="AC220" s="62"/>
      <c r="AE220" s="313" t="s">
        <v>277</v>
      </c>
      <c r="AH220" s="76"/>
      <c r="AI220" s="76"/>
      <c r="AJ220" s="76"/>
      <c r="AK220" s="76"/>
    </row>
    <row r="221" spans="1:37" ht="15" customHeight="1">
      <c r="B221" s="73"/>
      <c r="C221" s="73"/>
      <c r="D221" s="73"/>
      <c r="E221" s="73" t="s">
        <v>274</v>
      </c>
      <c r="F221" s="73"/>
      <c r="G221" s="73"/>
      <c r="H221" s="837" t="s">
        <v>4</v>
      </c>
      <c r="I221" s="823"/>
      <c r="J221" s="823"/>
      <c r="K221" s="823"/>
      <c r="L221" s="823"/>
      <c r="M221" s="823"/>
      <c r="N221" s="823"/>
      <c r="O221" s="823"/>
      <c r="P221" s="823"/>
      <c r="Q221" s="74" t="s">
        <v>261</v>
      </c>
      <c r="R221" s="835">
        <v>2292</v>
      </c>
      <c r="S221" s="836"/>
      <c r="T221" s="836"/>
      <c r="U221" s="836"/>
      <c r="V221" s="73"/>
      <c r="W221" s="73"/>
      <c r="X221" s="73"/>
      <c r="Y221" s="73"/>
      <c r="Z221" s="73"/>
      <c r="AA221" s="73"/>
      <c r="AC221" s="62"/>
      <c r="AE221" s="312" t="s">
        <v>278</v>
      </c>
    </row>
    <row r="222" spans="1:37" ht="15" customHeight="1">
      <c r="B222" s="73"/>
      <c r="C222" s="73"/>
      <c r="D222" s="73"/>
      <c r="E222" s="73" t="s">
        <v>5</v>
      </c>
      <c r="F222" s="73"/>
      <c r="G222" s="73"/>
      <c r="H222" s="837" t="s">
        <v>4</v>
      </c>
      <c r="I222" s="823"/>
      <c r="J222" s="823"/>
      <c r="K222" s="823"/>
      <c r="L222" s="823"/>
      <c r="M222" s="823"/>
      <c r="N222" s="823"/>
      <c r="O222" s="823"/>
      <c r="P222" s="823"/>
      <c r="Q222" s="74" t="s">
        <v>261</v>
      </c>
      <c r="R222" s="835">
        <v>2292</v>
      </c>
      <c r="S222" s="836"/>
      <c r="T222" s="836"/>
      <c r="U222" s="836"/>
      <c r="V222" s="73"/>
      <c r="W222" s="73"/>
      <c r="X222" s="73"/>
      <c r="Y222" s="73"/>
      <c r="Z222" s="73"/>
      <c r="AA222" s="73"/>
      <c r="AC222" s="62"/>
      <c r="AE222" s="251"/>
    </row>
    <row r="223" spans="1:37" ht="15" customHeight="1">
      <c r="B223" s="73"/>
      <c r="C223" s="73"/>
      <c r="D223" s="73"/>
      <c r="E223" s="73" t="s">
        <v>6</v>
      </c>
      <c r="F223" s="73"/>
      <c r="G223" s="73"/>
      <c r="H223" s="837" t="s">
        <v>4</v>
      </c>
      <c r="I223" s="823"/>
      <c r="J223" s="823"/>
      <c r="K223" s="823"/>
      <c r="L223" s="823"/>
      <c r="M223" s="823"/>
      <c r="N223" s="823"/>
      <c r="O223" s="823"/>
      <c r="P223" s="823"/>
      <c r="Q223" s="74" t="s">
        <v>261</v>
      </c>
      <c r="R223" s="835">
        <v>2292</v>
      </c>
      <c r="S223" s="836"/>
      <c r="T223" s="836"/>
      <c r="U223" s="836"/>
      <c r="V223" s="73"/>
      <c r="W223" s="73"/>
      <c r="X223" s="73"/>
      <c r="Y223" s="73"/>
      <c r="Z223" s="73"/>
      <c r="AA223" s="73"/>
      <c r="AC223" s="62"/>
      <c r="AE223" s="251"/>
    </row>
    <row r="224" spans="1:37" ht="15" customHeight="1">
      <c r="A224" s="297" t="s">
        <v>279</v>
      </c>
      <c r="B224" s="298"/>
      <c r="C224" s="298"/>
      <c r="D224" s="298"/>
      <c r="E224" s="298"/>
      <c r="F224" s="298"/>
      <c r="G224" s="298"/>
      <c r="H224" s="298"/>
      <c r="I224" s="298"/>
      <c r="J224" s="298"/>
      <c r="K224" s="77"/>
      <c r="L224" s="77"/>
      <c r="M224" s="73"/>
      <c r="N224" s="73"/>
      <c r="O224" s="73"/>
      <c r="P224" s="73"/>
      <c r="Q224" s="73"/>
      <c r="R224" s="73"/>
      <c r="S224" s="73"/>
      <c r="T224" s="73"/>
      <c r="U224" s="73"/>
      <c r="V224" s="73"/>
      <c r="W224" s="73"/>
      <c r="X224" s="73"/>
      <c r="Y224" s="73"/>
      <c r="Z224" s="73"/>
      <c r="AA224" s="73"/>
      <c r="AC224" s="62"/>
      <c r="AE224" s="293" t="s">
        <v>60</v>
      </c>
    </row>
    <row r="225" spans="1:43" ht="15" customHeight="1">
      <c r="B225" s="55" t="s">
        <v>280</v>
      </c>
      <c r="C225" s="73"/>
      <c r="D225" s="73"/>
      <c r="E225" s="73"/>
      <c r="F225" s="73"/>
      <c r="G225" s="73"/>
      <c r="H225" s="73"/>
      <c r="I225" s="73"/>
      <c r="J225" s="73"/>
      <c r="K225" s="73"/>
      <c r="L225" s="73"/>
      <c r="M225" s="73"/>
      <c r="N225" s="73"/>
      <c r="O225" s="73"/>
      <c r="P225" s="73"/>
      <c r="Q225" s="73"/>
      <c r="R225" s="73"/>
      <c r="S225" s="73"/>
      <c r="T225" s="73"/>
      <c r="U225" s="73"/>
      <c r="V225" s="73"/>
      <c r="W225" s="73"/>
      <c r="X225" s="73"/>
      <c r="Y225" s="73"/>
      <c r="Z225" s="73"/>
      <c r="AA225" s="73"/>
      <c r="AC225" s="62"/>
      <c r="AD225" s="66" t="s">
        <v>255</v>
      </c>
      <c r="AE225" s="312" t="s">
        <v>281</v>
      </c>
    </row>
    <row r="226" spans="1:43" ht="15" customHeight="1">
      <c r="C226" s="73" t="s">
        <v>282</v>
      </c>
      <c r="D226" s="73"/>
      <c r="E226" s="846">
        <v>1.5E-3</v>
      </c>
      <c r="F226" s="846"/>
      <c r="G226" s="846"/>
      <c r="H226" s="846"/>
      <c r="I226" s="75" t="s">
        <v>283</v>
      </c>
      <c r="J226" s="73" t="s">
        <v>284</v>
      </c>
      <c r="K226" s="73"/>
      <c r="L226" s="846">
        <v>2E-3</v>
      </c>
      <c r="M226" s="846"/>
      <c r="N226" s="846"/>
      <c r="O226" s="846"/>
      <c r="P226" s="73"/>
      <c r="Q226" s="73"/>
      <c r="R226" s="73"/>
      <c r="S226" s="73"/>
      <c r="T226" s="73"/>
      <c r="U226" s="73"/>
      <c r="V226" s="73"/>
      <c r="W226" s="73"/>
      <c r="X226" s="73"/>
      <c r="Y226" s="399" t="str">
        <f>IF(I226="&gt;","...... NG","...... OK")</f>
        <v>...... OK</v>
      </c>
      <c r="Z226" s="73"/>
      <c r="AA226" s="73"/>
      <c r="AC226" s="62"/>
      <c r="AD226" s="66" t="s">
        <v>262</v>
      </c>
      <c r="AE226" s="313" t="s">
        <v>285</v>
      </c>
    </row>
    <row r="227" spans="1:43" ht="15" customHeight="1">
      <c r="C227" s="73" t="s">
        <v>282</v>
      </c>
      <c r="D227" s="73"/>
      <c r="E227" s="846">
        <v>1.5E-3</v>
      </c>
      <c r="F227" s="846"/>
      <c r="G227" s="846"/>
      <c r="H227" s="846"/>
      <c r="I227" s="75" t="s">
        <v>286</v>
      </c>
      <c r="J227" s="73" t="s">
        <v>284</v>
      </c>
      <c r="K227" s="73"/>
      <c r="L227" s="846">
        <v>2E-3</v>
      </c>
      <c r="M227" s="846"/>
      <c r="N227" s="846"/>
      <c r="O227" s="846"/>
      <c r="P227" s="73"/>
      <c r="Q227" s="73"/>
      <c r="R227" s="73"/>
      <c r="S227" s="73"/>
      <c r="T227" s="73"/>
      <c r="U227" s="73"/>
      <c r="V227" s="73"/>
      <c r="W227" s="73"/>
      <c r="X227" s="73"/>
      <c r="Y227" s="399" t="str">
        <f>IF(I227="&gt;","...... NG","...... OK")</f>
        <v>...... NG</v>
      </c>
      <c r="Z227" s="73"/>
      <c r="AA227" s="73"/>
      <c r="AC227" s="62"/>
      <c r="AD227" s="66"/>
      <c r="AE227" s="313" t="s">
        <v>287</v>
      </c>
    </row>
    <row r="228" spans="1:43" ht="15" customHeight="1">
      <c r="A228" s="297" t="s">
        <v>288</v>
      </c>
      <c r="B228" s="298"/>
      <c r="C228" s="298"/>
      <c r="D228" s="298"/>
      <c r="E228" s="298"/>
      <c r="F228" s="298"/>
      <c r="G228" s="298"/>
      <c r="H228" s="298"/>
      <c r="I228" s="298"/>
      <c r="J228" s="298"/>
      <c r="K228" s="77"/>
      <c r="L228" s="79"/>
      <c r="M228" s="80"/>
      <c r="N228" s="80"/>
      <c r="O228" s="80"/>
      <c r="P228" s="73"/>
      <c r="Q228" s="73"/>
      <c r="R228" s="73"/>
      <c r="S228" s="73"/>
      <c r="T228" s="73"/>
      <c r="U228" s="73"/>
      <c r="V228" s="73"/>
      <c r="W228" s="73"/>
      <c r="X228" s="73"/>
      <c r="Y228" s="78"/>
      <c r="Z228" s="73"/>
      <c r="AA228" s="73"/>
      <c r="AC228" s="62"/>
      <c r="AD228" s="66"/>
      <c r="AE228" s="293" t="s">
        <v>60</v>
      </c>
    </row>
    <row r="229" spans="1:43" ht="15" customHeight="1">
      <c r="B229" s="55" t="s">
        <v>289</v>
      </c>
      <c r="C229" s="73"/>
      <c r="D229" s="73"/>
      <c r="E229" s="73"/>
      <c r="F229" s="73"/>
      <c r="G229" s="73"/>
      <c r="H229" s="73"/>
      <c r="I229" s="73"/>
      <c r="J229" s="73"/>
      <c r="K229" s="73"/>
      <c r="L229" s="73"/>
      <c r="M229" s="73"/>
      <c r="N229" s="73"/>
      <c r="O229" s="73"/>
      <c r="P229" s="73"/>
      <c r="Q229" s="73"/>
      <c r="R229" s="73"/>
      <c r="S229" s="73"/>
      <c r="T229" s="73"/>
      <c r="U229" s="73"/>
      <c r="V229" s="73"/>
      <c r="W229" s="73"/>
      <c r="X229" s="73"/>
      <c r="Y229" s="73"/>
      <c r="Z229" s="73"/>
      <c r="AA229" s="73"/>
      <c r="AC229" s="62"/>
      <c r="AD229" s="66"/>
      <c r="AE229" s="312" t="s">
        <v>290</v>
      </c>
    </row>
    <row r="230" spans="1:43" ht="15" customHeight="1">
      <c r="B230" s="73"/>
      <c r="C230" s="73" t="s">
        <v>282</v>
      </c>
      <c r="D230" s="73"/>
      <c r="E230" s="846">
        <v>1.5E-3</v>
      </c>
      <c r="F230" s="846"/>
      <c r="G230" s="846"/>
      <c r="H230" s="846"/>
      <c r="I230" s="75" t="s">
        <v>283</v>
      </c>
      <c r="J230" s="73" t="s">
        <v>284</v>
      </c>
      <c r="K230" s="73"/>
      <c r="L230" s="846">
        <v>2E-3</v>
      </c>
      <c r="M230" s="846"/>
      <c r="N230" s="846"/>
      <c r="O230" s="846"/>
      <c r="P230" s="75" t="s">
        <v>283</v>
      </c>
      <c r="Q230" s="73" t="s">
        <v>291</v>
      </c>
      <c r="R230" s="73"/>
      <c r="S230" s="846">
        <v>0.08</v>
      </c>
      <c r="T230" s="846"/>
      <c r="U230" s="846"/>
      <c r="V230" s="846"/>
      <c r="W230" s="73"/>
      <c r="Y230" s="665" t="s">
        <v>292</v>
      </c>
      <c r="Z230" s="665"/>
      <c r="AA230" s="665"/>
      <c r="AC230" s="62"/>
      <c r="AD230" s="66"/>
      <c r="AE230" s="313" t="s">
        <v>293</v>
      </c>
    </row>
    <row r="231" spans="1:43" ht="15" customHeight="1">
      <c r="B231" s="73"/>
      <c r="C231" s="73" t="s">
        <v>282</v>
      </c>
      <c r="D231" s="73"/>
      <c r="E231" s="846">
        <v>1.5E-3</v>
      </c>
      <c r="F231" s="846"/>
      <c r="G231" s="846"/>
      <c r="H231" s="846"/>
      <c r="I231" s="75" t="s">
        <v>286</v>
      </c>
      <c r="J231" s="73" t="s">
        <v>284</v>
      </c>
      <c r="K231" s="73"/>
      <c r="L231" s="846">
        <v>2E-3</v>
      </c>
      <c r="M231" s="846"/>
      <c r="N231" s="846"/>
      <c r="O231" s="846"/>
      <c r="P231" s="75"/>
      <c r="Q231" s="73"/>
      <c r="R231" s="73"/>
      <c r="S231" s="80"/>
      <c r="T231" s="80"/>
      <c r="U231" s="80"/>
      <c r="V231" s="80"/>
      <c r="W231" s="73"/>
      <c r="Y231" s="665" t="s">
        <v>674</v>
      </c>
      <c r="Z231" s="665"/>
      <c r="AA231" s="665"/>
      <c r="AC231" s="62"/>
      <c r="AD231" s="66"/>
      <c r="AE231" s="313" t="s">
        <v>295</v>
      </c>
    </row>
    <row r="232" spans="1:43" ht="15" customHeight="1">
      <c r="B232" s="73"/>
      <c r="C232" s="73" t="s">
        <v>291</v>
      </c>
      <c r="D232" s="73"/>
      <c r="E232" s="846">
        <v>0.08</v>
      </c>
      <c r="F232" s="846"/>
      <c r="G232" s="846"/>
      <c r="H232" s="846"/>
      <c r="I232" s="75" t="s">
        <v>296</v>
      </c>
      <c r="J232" s="73" t="s">
        <v>284</v>
      </c>
      <c r="K232" s="73"/>
      <c r="L232" s="846">
        <v>2E-3</v>
      </c>
      <c r="M232" s="846"/>
      <c r="N232" s="846"/>
      <c r="O232" s="846"/>
      <c r="P232" s="75"/>
      <c r="Q232" s="73"/>
      <c r="R232" s="73"/>
      <c r="S232" s="80"/>
      <c r="T232" s="80"/>
      <c r="U232" s="80"/>
      <c r="V232" s="80"/>
      <c r="W232" s="73"/>
      <c r="Y232" s="665" t="s">
        <v>294</v>
      </c>
      <c r="Z232" s="665"/>
      <c r="AA232" s="665"/>
      <c r="AC232" s="62"/>
      <c r="AD232" s="66"/>
      <c r="AE232" s="313" t="s">
        <v>297</v>
      </c>
    </row>
    <row r="233" spans="1:43" ht="15" customHeight="1" thickBot="1">
      <c r="B233" s="73"/>
      <c r="C233" s="73"/>
      <c r="D233" s="73"/>
      <c r="E233" s="73"/>
      <c r="F233" s="73"/>
      <c r="G233" s="73"/>
      <c r="H233" s="73"/>
      <c r="I233" s="73"/>
      <c r="J233" s="73"/>
      <c r="K233" s="73"/>
      <c r="L233" s="73"/>
      <c r="M233" s="73"/>
      <c r="N233" s="73"/>
      <c r="O233" s="73"/>
      <c r="P233" s="73"/>
      <c r="Q233" s="73"/>
      <c r="R233" s="73"/>
      <c r="S233" s="73"/>
      <c r="T233" s="73"/>
      <c r="U233" s="73"/>
      <c r="V233" s="73"/>
      <c r="W233" s="73"/>
      <c r="AA233" s="73"/>
    </row>
    <row r="234" spans="1:43" s="35" customFormat="1" ht="15" customHeight="1" thickBot="1">
      <c r="A234" s="840" t="s">
        <v>298</v>
      </c>
      <c r="B234" s="841"/>
      <c r="C234" s="841"/>
      <c r="D234" s="841"/>
      <c r="E234" s="841"/>
      <c r="F234" s="841"/>
      <c r="G234" s="841"/>
      <c r="H234" s="841"/>
      <c r="I234" s="841"/>
      <c r="J234" s="841"/>
      <c r="K234" s="841"/>
      <c r="L234" s="841"/>
      <c r="M234" s="841"/>
      <c r="N234" s="841"/>
      <c r="O234" s="841"/>
      <c r="P234" s="841"/>
      <c r="Q234" s="841"/>
      <c r="R234" s="841"/>
      <c r="S234" s="841"/>
      <c r="T234" s="841"/>
      <c r="U234" s="841"/>
      <c r="V234" s="841"/>
      <c r="W234" s="841"/>
      <c r="X234" s="841"/>
      <c r="Y234" s="841"/>
      <c r="Z234" s="841"/>
      <c r="AA234" s="842"/>
      <c r="AB234" s="293"/>
      <c r="AC234" s="1"/>
      <c r="AD234" s="2"/>
      <c r="AE234" s="293" t="s">
        <v>60</v>
      </c>
      <c r="AF234" s="293"/>
      <c r="AG234" s="293"/>
      <c r="AH234" s="293"/>
      <c r="AI234" s="293"/>
      <c r="AJ234" s="293"/>
      <c r="AK234" s="293"/>
      <c r="AL234" s="293"/>
      <c r="AM234" s="293"/>
      <c r="AN234" s="293"/>
      <c r="AO234" s="293"/>
      <c r="AP234" s="293"/>
      <c r="AQ234" s="293"/>
    </row>
    <row r="235" spans="1:43" ht="15" customHeight="1">
      <c r="B235" s="5" t="s">
        <v>299</v>
      </c>
      <c r="C235" s="73"/>
      <c r="D235" s="73"/>
      <c r="E235" s="73"/>
      <c r="F235" s="73"/>
      <c r="G235" s="73"/>
      <c r="H235" s="73"/>
      <c r="I235" s="73"/>
      <c r="J235" s="73"/>
      <c r="K235" s="73"/>
      <c r="L235" s="73"/>
      <c r="M235" s="73"/>
      <c r="N235" s="73"/>
      <c r="O235" s="73"/>
      <c r="P235" s="73"/>
      <c r="Q235" s="73"/>
      <c r="R235" s="73"/>
      <c r="S235" s="73"/>
      <c r="T235" s="73"/>
      <c r="U235" s="73"/>
      <c r="V235" s="73"/>
      <c r="W235" s="73"/>
      <c r="AA235" s="73"/>
      <c r="AE235" s="312" t="s">
        <v>300</v>
      </c>
    </row>
    <row r="236" spans="1:43" ht="15" customHeight="1">
      <c r="B236" s="5" t="s">
        <v>61</v>
      </c>
      <c r="C236" s="78"/>
      <c r="D236" s="73"/>
      <c r="E236" s="73"/>
      <c r="F236" s="73"/>
      <c r="G236" s="73"/>
      <c r="H236" s="73"/>
      <c r="I236" s="73"/>
      <c r="J236" s="73"/>
      <c r="K236" s="73"/>
      <c r="L236" s="73"/>
      <c r="M236" s="73"/>
      <c r="N236" s="73"/>
      <c r="O236" s="73"/>
      <c r="P236" s="73"/>
      <c r="Q236" s="73"/>
      <c r="R236" s="73"/>
      <c r="S236" s="73"/>
      <c r="T236" s="73"/>
      <c r="U236" s="73"/>
      <c r="V236" s="73"/>
      <c r="W236" s="73"/>
      <c r="AA236" s="73"/>
      <c r="AC236" s="81" t="s">
        <v>301</v>
      </c>
      <c r="AD236" s="82"/>
      <c r="AE236" s="313" t="s">
        <v>302</v>
      </c>
    </row>
    <row r="237" spans="1:43" ht="15" customHeight="1">
      <c r="B237" s="73" t="s">
        <v>303</v>
      </c>
      <c r="C237" s="73"/>
      <c r="D237" s="73"/>
      <c r="E237" s="73"/>
      <c r="F237" s="73"/>
      <c r="G237" s="73"/>
      <c r="H237" s="73"/>
      <c r="I237" s="73"/>
      <c r="J237" s="73"/>
      <c r="K237" s="73"/>
      <c r="L237" s="73"/>
      <c r="M237" s="73"/>
      <c r="N237" s="73"/>
      <c r="O237" s="73"/>
      <c r="P237" s="73"/>
      <c r="Q237" s="73"/>
      <c r="R237" s="73"/>
      <c r="S237" s="73"/>
      <c r="T237" s="73"/>
      <c r="U237" s="73"/>
      <c r="V237" s="73"/>
      <c r="W237" s="73"/>
      <c r="AA237" s="73"/>
      <c r="AC237" s="81" t="s">
        <v>304</v>
      </c>
      <c r="AD237" s="82"/>
      <c r="AE237" s="313"/>
    </row>
    <row r="238" spans="1:43" ht="15" customHeight="1">
      <c r="B238" s="816" t="s">
        <v>305</v>
      </c>
      <c r="C238" s="817"/>
      <c r="D238" s="817"/>
      <c r="E238" s="817"/>
      <c r="F238" s="817"/>
      <c r="G238" s="817"/>
      <c r="H238" s="64" t="s">
        <v>306</v>
      </c>
      <c r="I238" s="65" t="s">
        <v>261</v>
      </c>
      <c r="J238" s="838"/>
      <c r="K238" s="838"/>
      <c r="L238" s="838"/>
      <c r="M238" s="838"/>
      <c r="N238" s="839"/>
      <c r="O238" s="821" t="s">
        <v>307</v>
      </c>
      <c r="P238" s="843"/>
      <c r="Q238" s="843"/>
      <c r="R238" s="843"/>
      <c r="S238" s="843"/>
      <c r="T238" s="843"/>
      <c r="U238" s="64" t="s">
        <v>308</v>
      </c>
      <c r="V238" s="65" t="s">
        <v>2</v>
      </c>
      <c r="W238" s="844"/>
      <c r="X238" s="844"/>
      <c r="Y238" s="844"/>
      <c r="Z238" s="844"/>
      <c r="AA238" s="845"/>
      <c r="AC238" s="81" t="s">
        <v>254</v>
      </c>
      <c r="AD238" s="82"/>
      <c r="AE238" s="313"/>
    </row>
    <row r="239" spans="1:43" ht="15" customHeight="1">
      <c r="B239" s="892" t="s">
        <v>309</v>
      </c>
      <c r="C239" s="891"/>
      <c r="D239" s="891"/>
      <c r="E239" s="891"/>
      <c r="F239" s="891"/>
      <c r="G239" s="891"/>
      <c r="H239" s="69" t="s">
        <v>310</v>
      </c>
      <c r="I239" s="70" t="s">
        <v>2</v>
      </c>
      <c r="J239" s="886"/>
      <c r="K239" s="886"/>
      <c r="L239" s="886"/>
      <c r="M239" s="886"/>
      <c r="N239" s="887"/>
      <c r="O239" s="890" t="s">
        <v>311</v>
      </c>
      <c r="P239" s="891"/>
      <c r="Q239" s="891"/>
      <c r="R239" s="891"/>
      <c r="S239" s="891"/>
      <c r="T239" s="891"/>
      <c r="U239" s="69" t="s">
        <v>312</v>
      </c>
      <c r="V239" s="70" t="s">
        <v>2</v>
      </c>
      <c r="W239" s="908"/>
      <c r="X239" s="908"/>
      <c r="Y239" s="908"/>
      <c r="Z239" s="908"/>
      <c r="AA239" s="909"/>
      <c r="AC239" s="81" t="s">
        <v>313</v>
      </c>
      <c r="AD239" s="82"/>
      <c r="AE239" s="313"/>
    </row>
    <row r="240" spans="1:43" ht="15" customHeight="1">
      <c r="B240" s="73"/>
      <c r="C240" s="73"/>
      <c r="D240" s="73"/>
      <c r="E240" s="73"/>
      <c r="F240" s="73"/>
      <c r="G240" s="73"/>
      <c r="H240" s="73"/>
      <c r="I240" s="73"/>
      <c r="J240" s="73"/>
      <c r="K240" s="73"/>
      <c r="L240" s="73"/>
      <c r="M240" s="73"/>
      <c r="N240" s="73"/>
      <c r="O240" s="73"/>
      <c r="P240" s="73"/>
      <c r="Q240" s="73"/>
      <c r="R240" s="73"/>
      <c r="S240" s="73"/>
      <c r="T240" s="73"/>
      <c r="U240" s="73"/>
      <c r="V240" s="73"/>
      <c r="W240" s="73"/>
      <c r="AA240" s="73"/>
      <c r="AC240" s="81" t="s">
        <v>314</v>
      </c>
      <c r="AD240" s="82"/>
      <c r="AE240" s="313"/>
    </row>
    <row r="241" spans="2:43" s="83" customFormat="1" ht="15" customHeight="1">
      <c r="B241" s="83" t="s">
        <v>315</v>
      </c>
      <c r="J241" s="84"/>
      <c r="AC241" s="85"/>
      <c r="AD241" s="86"/>
      <c r="AE241" s="296"/>
      <c r="AF241" s="87"/>
      <c r="AG241" s="87"/>
      <c r="AH241" s="87"/>
      <c r="AI241" s="87"/>
      <c r="AJ241" s="87"/>
      <c r="AK241" s="87"/>
      <c r="AL241" s="87"/>
      <c r="AM241" s="87"/>
      <c r="AN241" s="87"/>
      <c r="AO241" s="87"/>
      <c r="AP241" s="87"/>
      <c r="AQ241" s="87"/>
    </row>
    <row r="242" spans="2:43" s="83" customFormat="1" ht="15" customHeight="1">
      <c r="B242" s="847" t="s">
        <v>316</v>
      </c>
      <c r="C242" s="847" t="s">
        <v>261</v>
      </c>
      <c r="D242" s="613">
        <v>3.0000000000000001E-3</v>
      </c>
      <c r="E242" s="613"/>
      <c r="F242" s="613"/>
      <c r="G242" s="697" t="s">
        <v>627</v>
      </c>
      <c r="H242" s="585" t="s">
        <v>628</v>
      </c>
      <c r="I242" s="847" t="s">
        <v>261</v>
      </c>
      <c r="J242" s="607"/>
      <c r="K242" s="607"/>
      <c r="L242" s="607"/>
      <c r="M242" s="607"/>
      <c r="N242" s="607"/>
      <c r="Q242" s="848" t="s">
        <v>77</v>
      </c>
      <c r="R242" s="848" t="s">
        <v>317</v>
      </c>
      <c r="S242" s="848"/>
      <c r="T242" s="848"/>
      <c r="AC242" s="85" t="s">
        <v>318</v>
      </c>
      <c r="AD242" s="86"/>
      <c r="AE242" s="296"/>
      <c r="AF242" s="87"/>
      <c r="AG242" s="87"/>
      <c r="AH242" s="87"/>
      <c r="AI242" s="87"/>
      <c r="AJ242" s="87"/>
    </row>
    <row r="243" spans="2:43" s="83" customFormat="1" ht="15" customHeight="1">
      <c r="B243" s="847"/>
      <c r="C243" s="847"/>
      <c r="D243" s="385" t="s">
        <v>629</v>
      </c>
      <c r="E243" s="379"/>
      <c r="F243" s="378"/>
      <c r="G243" s="697"/>
      <c r="H243" s="585"/>
      <c r="I243" s="847"/>
      <c r="J243" s="607"/>
      <c r="K243" s="607"/>
      <c r="L243" s="607"/>
      <c r="M243" s="607"/>
      <c r="N243" s="607"/>
      <c r="Q243" s="848"/>
      <c r="R243" s="848"/>
      <c r="S243" s="848"/>
      <c r="T243" s="848"/>
      <c r="AC243" s="89" t="s">
        <v>319</v>
      </c>
      <c r="AD243" s="86"/>
      <c r="AE243" s="296"/>
      <c r="AF243" s="87"/>
      <c r="AG243" s="87"/>
      <c r="AH243" s="87"/>
      <c r="AI243" s="87"/>
      <c r="AJ243" s="87"/>
    </row>
    <row r="244" spans="2:43" s="83" customFormat="1" ht="15" customHeight="1">
      <c r="B244" s="26" t="s">
        <v>320</v>
      </c>
      <c r="C244" s="84" t="s">
        <v>261</v>
      </c>
      <c r="D244" s="24" t="s">
        <v>321</v>
      </c>
      <c r="E244" s="24"/>
      <c r="F244" s="24"/>
      <c r="G244" s="24"/>
      <c r="H244" s="90"/>
      <c r="I244" s="84" t="s">
        <v>261</v>
      </c>
      <c r="J244" s="723"/>
      <c r="K244" s="724"/>
      <c r="L244" s="724"/>
      <c r="M244" s="724"/>
      <c r="N244" s="724"/>
      <c r="O244" s="90"/>
      <c r="P244" s="90"/>
      <c r="Q244" s="83" t="s">
        <v>77</v>
      </c>
      <c r="R244" s="83" t="s">
        <v>322</v>
      </c>
      <c r="X244" s="90"/>
      <c r="AA244" s="26"/>
      <c r="AB244" s="26"/>
      <c r="AC244" s="89"/>
      <c r="AD244" s="89"/>
      <c r="AE244" s="314"/>
      <c r="AF244" s="91"/>
      <c r="AG244" s="91"/>
      <c r="AH244" s="91"/>
      <c r="AI244" s="91"/>
      <c r="AJ244" s="87"/>
    </row>
    <row r="245" spans="2:43" s="83" customFormat="1" ht="15" customHeight="1">
      <c r="B245" s="26" t="s">
        <v>323</v>
      </c>
      <c r="C245" s="84" t="s">
        <v>261</v>
      </c>
      <c r="D245" s="24" t="s">
        <v>324</v>
      </c>
      <c r="E245" s="24"/>
      <c r="F245" s="24"/>
      <c r="G245" s="24"/>
      <c r="H245" s="90"/>
      <c r="I245" s="84" t="s">
        <v>261</v>
      </c>
      <c r="J245" s="725"/>
      <c r="K245" s="725"/>
      <c r="L245" s="725"/>
      <c r="M245" s="725"/>
      <c r="N245" s="725"/>
      <c r="O245" s="90"/>
      <c r="P245" s="90"/>
      <c r="Q245" s="83" t="s">
        <v>77</v>
      </c>
      <c r="R245" s="83" t="s">
        <v>325</v>
      </c>
      <c r="X245" s="90"/>
      <c r="AA245" s="26"/>
      <c r="AB245" s="26"/>
      <c r="AC245" s="89"/>
      <c r="AD245" s="89"/>
      <c r="AE245" s="314"/>
      <c r="AF245" s="91"/>
      <c r="AG245" s="91"/>
      <c r="AH245" s="91"/>
      <c r="AI245" s="91"/>
      <c r="AJ245" s="87"/>
    </row>
    <row r="246" spans="2:43" s="83" customFormat="1" ht="15" customHeight="1">
      <c r="B246" s="26" t="s">
        <v>326</v>
      </c>
      <c r="C246" s="84" t="s">
        <v>261</v>
      </c>
      <c r="D246" s="24" t="s">
        <v>327</v>
      </c>
      <c r="E246" s="24"/>
      <c r="F246" s="24"/>
      <c r="G246" s="24"/>
      <c r="H246" s="90"/>
      <c r="I246" s="84" t="s">
        <v>261</v>
      </c>
      <c r="J246" s="752"/>
      <c r="K246" s="752"/>
      <c r="L246" s="752"/>
      <c r="M246" s="752"/>
      <c r="N246" s="92"/>
      <c r="O246" s="73"/>
      <c r="P246" s="73"/>
      <c r="Q246" s="83" t="s">
        <v>77</v>
      </c>
      <c r="R246" s="26" t="s">
        <v>326</v>
      </c>
      <c r="S246" s="26"/>
      <c r="T246" s="26" t="s">
        <v>312</v>
      </c>
      <c r="V246" s="803"/>
      <c r="W246" s="803"/>
      <c r="X246" s="803"/>
      <c r="Y246" s="803"/>
      <c r="Z246" s="803"/>
      <c r="AA246" s="93"/>
      <c r="AB246" s="93"/>
      <c r="AC246" s="85"/>
      <c r="AD246" s="86"/>
      <c r="AE246" s="312" t="s">
        <v>328</v>
      </c>
      <c r="AF246" s="87"/>
      <c r="AG246" s="87"/>
      <c r="AH246" s="87"/>
      <c r="AI246" s="87"/>
      <c r="AJ246" s="87"/>
    </row>
    <row r="247" spans="2:43" s="83" customFormat="1" ht="15" customHeight="1">
      <c r="B247" s="26" t="s">
        <v>326</v>
      </c>
      <c r="C247" s="84" t="s">
        <v>261</v>
      </c>
      <c r="D247" s="24" t="s">
        <v>327</v>
      </c>
      <c r="E247" s="24"/>
      <c r="F247" s="24"/>
      <c r="G247" s="24"/>
      <c r="H247" s="90"/>
      <c r="I247" s="84" t="s">
        <v>261</v>
      </c>
      <c r="J247" s="752"/>
      <c r="K247" s="752"/>
      <c r="L247" s="752"/>
      <c r="M247" s="752"/>
      <c r="N247" s="92"/>
      <c r="O247" s="73"/>
      <c r="P247" s="73"/>
      <c r="Q247" s="83" t="s">
        <v>77</v>
      </c>
      <c r="R247" s="26" t="s">
        <v>329</v>
      </c>
      <c r="S247" s="26"/>
      <c r="T247" s="26">
        <v>0</v>
      </c>
      <c r="V247" s="803"/>
      <c r="W247" s="803"/>
      <c r="X247" s="803"/>
      <c r="Y247" s="803"/>
      <c r="Z247" s="803"/>
      <c r="AA247" s="93"/>
      <c r="AB247" s="93"/>
      <c r="AC247" s="85"/>
      <c r="AD247" s="86"/>
      <c r="AE247" s="313" t="s">
        <v>330</v>
      </c>
      <c r="AF247" s="87"/>
      <c r="AG247" s="87"/>
      <c r="AH247" s="87"/>
      <c r="AI247" s="87"/>
      <c r="AJ247" s="87"/>
    </row>
    <row r="248" spans="2:43" s="94" customFormat="1" ht="15" customHeight="1">
      <c r="B248" s="95"/>
      <c r="C248" s="96"/>
      <c r="D248" s="95"/>
      <c r="E248" s="96"/>
      <c r="F248" s="95"/>
      <c r="G248" s="96"/>
      <c r="H248" s="95"/>
      <c r="I248" s="96"/>
      <c r="J248" s="97"/>
      <c r="K248" s="97"/>
      <c r="L248" s="97"/>
      <c r="M248" s="97"/>
      <c r="N248" s="97"/>
      <c r="O248" s="97"/>
      <c r="P248" s="97"/>
      <c r="Q248" s="97"/>
      <c r="R248" s="97"/>
      <c r="S248" s="97"/>
      <c r="T248" s="97"/>
      <c r="U248" s="97"/>
      <c r="V248" s="97"/>
      <c r="W248" s="97"/>
      <c r="X248" s="97"/>
      <c r="Y248" s="97"/>
      <c r="Z248" s="97"/>
      <c r="AA248" s="97"/>
      <c r="AB248" s="98"/>
      <c r="AC248" s="99"/>
      <c r="AD248" s="100"/>
      <c r="AE248" s="103"/>
      <c r="AF248" s="101"/>
      <c r="AG248" s="102"/>
      <c r="AH248" s="102"/>
      <c r="AI248" s="102"/>
      <c r="AJ248" s="102"/>
      <c r="AK248" s="102"/>
      <c r="AL248" s="102"/>
    </row>
    <row r="249" spans="2:43" s="83" customFormat="1" ht="15" customHeight="1">
      <c r="B249" s="24" t="s">
        <v>331</v>
      </c>
      <c r="C249" s="84"/>
      <c r="D249" s="24"/>
      <c r="E249" s="24"/>
      <c r="F249" s="24"/>
      <c r="G249" s="24"/>
      <c r="H249" s="90"/>
      <c r="I249" s="84"/>
      <c r="J249" s="104"/>
      <c r="K249" s="104"/>
      <c r="L249" s="104"/>
      <c r="M249" s="104"/>
      <c r="N249" s="26"/>
      <c r="O249" s="26"/>
      <c r="P249" s="26"/>
      <c r="Q249" s="26"/>
      <c r="S249" s="93"/>
      <c r="T249" s="93"/>
      <c r="U249" s="93"/>
      <c r="V249" s="93"/>
      <c r="W249" s="93"/>
      <c r="X249" s="93"/>
      <c r="Y249" s="93"/>
      <c r="Z249" s="93"/>
      <c r="AA249" s="93"/>
      <c r="AB249" s="93"/>
      <c r="AC249" s="85"/>
      <c r="AD249" s="86"/>
      <c r="AE249" s="313" t="s">
        <v>332</v>
      </c>
      <c r="AF249" s="87"/>
      <c r="AG249" s="87"/>
      <c r="AH249" s="87"/>
      <c r="AI249" s="87"/>
      <c r="AJ249" s="87"/>
      <c r="AK249" s="87"/>
      <c r="AL249" s="87"/>
    </row>
    <row r="250" spans="2:43" s="83" customFormat="1" ht="15" customHeight="1">
      <c r="B250" s="26"/>
      <c r="C250" s="83" t="s">
        <v>333</v>
      </c>
      <c r="D250" s="24"/>
      <c r="E250" s="24"/>
      <c r="F250" s="24"/>
      <c r="G250" s="24"/>
      <c r="H250" s="90"/>
      <c r="I250" s="84"/>
      <c r="J250" s="104"/>
      <c r="K250" s="104"/>
      <c r="L250" s="104"/>
      <c r="M250" s="104"/>
      <c r="N250" s="26"/>
      <c r="O250" s="26"/>
      <c r="P250" s="26"/>
      <c r="Q250" s="26"/>
      <c r="S250" s="93"/>
      <c r="T250" s="93"/>
      <c r="U250" s="93"/>
      <c r="V250" s="93"/>
      <c r="W250" s="93"/>
      <c r="X250" s="93"/>
      <c r="Y250" s="93"/>
      <c r="Z250" s="93"/>
      <c r="AA250" s="93"/>
      <c r="AB250" s="93"/>
      <c r="AC250" s="85"/>
      <c r="AD250" s="86"/>
      <c r="AE250" s="296"/>
      <c r="AF250" s="87"/>
      <c r="AG250" s="87"/>
      <c r="AH250" s="87"/>
      <c r="AI250" s="87"/>
      <c r="AJ250" s="87"/>
      <c r="AK250" s="87"/>
      <c r="AL250" s="87"/>
    </row>
    <row r="251" spans="2:43" s="83" customFormat="1" ht="15" customHeight="1">
      <c r="B251" s="26" t="s">
        <v>334</v>
      </c>
      <c r="C251" s="84" t="s">
        <v>261</v>
      </c>
      <c r="D251" s="24" t="s">
        <v>335</v>
      </c>
      <c r="E251" s="24"/>
      <c r="F251" s="24"/>
      <c r="G251" s="24"/>
      <c r="H251" s="24"/>
      <c r="I251" s="84" t="s">
        <v>261</v>
      </c>
      <c r="J251" s="621"/>
      <c r="K251" s="621"/>
      <c r="L251" s="621"/>
      <c r="M251" s="621"/>
      <c r="N251" s="26" t="s">
        <v>336</v>
      </c>
      <c r="O251" s="84" t="s">
        <v>312</v>
      </c>
      <c r="P251" s="105" t="s">
        <v>261</v>
      </c>
      <c r="Q251" s="622"/>
      <c r="R251" s="622"/>
      <c r="S251" s="622"/>
      <c r="T251" s="622"/>
      <c r="U251" s="665" t="s">
        <v>680</v>
      </c>
      <c r="V251" s="665"/>
      <c r="W251" s="665"/>
      <c r="X251" s="106"/>
      <c r="Y251" s="93"/>
      <c r="Z251" s="93"/>
      <c r="AC251" s="85"/>
      <c r="AD251" s="86"/>
      <c r="AE251" s="296"/>
      <c r="AF251" s="87"/>
      <c r="AG251" s="87"/>
      <c r="AH251" s="87"/>
      <c r="AI251" s="87"/>
    </row>
    <row r="252" spans="2:43" s="83" customFormat="1" ht="15" customHeight="1">
      <c r="B252" s="26" t="s">
        <v>337</v>
      </c>
      <c r="C252" s="84" t="s">
        <v>261</v>
      </c>
      <c r="D252" s="24" t="s">
        <v>321</v>
      </c>
      <c r="E252" s="24"/>
      <c r="F252" s="24"/>
      <c r="G252" s="24"/>
      <c r="H252" s="24"/>
      <c r="I252" s="84" t="s">
        <v>261</v>
      </c>
      <c r="J252" s="621"/>
      <c r="K252" s="621"/>
      <c r="L252" s="621"/>
      <c r="M252" s="621"/>
      <c r="N252" s="621"/>
      <c r="O252" s="107"/>
      <c r="Q252" s="93"/>
      <c r="R252" s="93"/>
      <c r="S252" s="93"/>
      <c r="T252" s="93"/>
      <c r="U252" s="93"/>
      <c r="V252" s="93"/>
      <c r="W252" s="93"/>
      <c r="X252" s="93"/>
      <c r="Y252" s="93"/>
      <c r="Z252" s="93"/>
      <c r="AC252" s="85"/>
      <c r="AD252" s="86"/>
      <c r="AE252" s="296"/>
      <c r="AF252" s="87"/>
      <c r="AG252" s="87"/>
      <c r="AH252" s="87"/>
      <c r="AI252" s="87"/>
    </row>
    <row r="253" spans="2:43" s="83" customFormat="1" ht="15" customHeight="1">
      <c r="B253" s="26" t="s">
        <v>338</v>
      </c>
      <c r="C253" s="84" t="s">
        <v>261</v>
      </c>
      <c r="D253" s="24" t="s">
        <v>324</v>
      </c>
      <c r="E253" s="24"/>
      <c r="F253" s="24"/>
      <c r="G253" s="24"/>
      <c r="H253" s="24"/>
      <c r="I253" s="84" t="s">
        <v>261</v>
      </c>
      <c r="J253" s="621"/>
      <c r="K253" s="621"/>
      <c r="L253" s="621"/>
      <c r="M253" s="621"/>
      <c r="N253" s="621"/>
      <c r="O253" s="108"/>
      <c r="Q253" s="93"/>
      <c r="R253" s="93"/>
      <c r="S253" s="93"/>
      <c r="T253" s="93"/>
      <c r="U253" s="93"/>
      <c r="V253" s="93"/>
      <c r="W253" s="93"/>
      <c r="X253" s="93"/>
      <c r="Y253" s="93"/>
      <c r="Z253" s="93"/>
      <c r="AC253" s="85"/>
      <c r="AD253" s="86"/>
      <c r="AE253" s="296"/>
      <c r="AF253" s="87"/>
      <c r="AG253" s="87"/>
      <c r="AH253" s="87"/>
      <c r="AI253" s="87"/>
    </row>
    <row r="254" spans="2:43" s="83" customFormat="1" ht="15" customHeight="1">
      <c r="B254" s="26"/>
      <c r="D254" s="24"/>
      <c r="E254" s="24"/>
      <c r="F254" s="24"/>
      <c r="G254" s="24"/>
      <c r="H254" s="24"/>
      <c r="I254" s="90"/>
      <c r="J254" s="84"/>
      <c r="K254" s="104"/>
      <c r="L254" s="104"/>
      <c r="M254" s="104"/>
      <c r="N254" s="104"/>
      <c r="O254" s="26"/>
      <c r="P254" s="26"/>
      <c r="Q254" s="26"/>
      <c r="R254" s="26"/>
      <c r="T254" s="93"/>
      <c r="U254" s="93"/>
      <c r="V254" s="93"/>
      <c r="W254" s="93"/>
      <c r="X254" s="93"/>
      <c r="Y254" s="93"/>
      <c r="Z254" s="93"/>
      <c r="AA254" s="93"/>
      <c r="AB254" s="93"/>
      <c r="AC254" s="85"/>
      <c r="AD254" s="86"/>
      <c r="AE254" s="296"/>
      <c r="AF254" s="87"/>
      <c r="AG254" s="87"/>
      <c r="AH254" s="87"/>
      <c r="AI254" s="87"/>
      <c r="AJ254" s="87"/>
      <c r="AK254" s="87"/>
      <c r="AL254" s="87"/>
    </row>
    <row r="255" spans="2:43" s="83" customFormat="1" ht="15" customHeight="1">
      <c r="B255" s="83" t="s">
        <v>339</v>
      </c>
      <c r="D255" s="24"/>
      <c r="E255" s="84" t="s">
        <v>77</v>
      </c>
      <c r="F255" s="621" t="s">
        <v>712</v>
      </c>
      <c r="G255" s="621"/>
      <c r="H255" s="84"/>
      <c r="I255" s="84" t="s">
        <v>261</v>
      </c>
      <c r="J255" s="742"/>
      <c r="K255" s="743"/>
      <c r="L255" s="743"/>
      <c r="M255" s="743"/>
      <c r="N255" s="743"/>
      <c r="O255" s="26"/>
      <c r="P255" s="26" t="s">
        <v>329</v>
      </c>
      <c r="Q255" s="26"/>
      <c r="R255" s="734" t="s">
        <v>681</v>
      </c>
      <c r="S255" s="734"/>
      <c r="T255" s="734"/>
      <c r="U255" s="734"/>
      <c r="V255" s="734"/>
      <c r="W255" s="734"/>
      <c r="X255" s="93"/>
      <c r="AC255" s="85"/>
      <c r="AD255" s="86"/>
      <c r="AE255" s="296"/>
      <c r="AF255" s="87"/>
      <c r="AG255" s="87"/>
    </row>
    <row r="256" spans="2:43" s="83" customFormat="1" ht="15" customHeight="1">
      <c r="B256" s="83" t="s">
        <v>340</v>
      </c>
      <c r="D256" s="24"/>
      <c r="E256" s="84" t="s">
        <v>77</v>
      </c>
      <c r="F256" s="621" t="s">
        <v>713</v>
      </c>
      <c r="G256" s="621"/>
      <c r="H256" s="84"/>
      <c r="I256" s="84" t="s">
        <v>261</v>
      </c>
      <c r="J256" s="733"/>
      <c r="K256" s="733"/>
      <c r="L256" s="733"/>
      <c r="M256" s="733"/>
      <c r="N256" s="733"/>
      <c r="O256" s="26"/>
      <c r="P256" s="26" t="s">
        <v>341</v>
      </c>
      <c r="Q256" s="26"/>
      <c r="R256" s="734" t="s">
        <v>681</v>
      </c>
      <c r="S256" s="734"/>
      <c r="T256" s="734"/>
      <c r="U256" s="734"/>
      <c r="V256" s="734"/>
      <c r="W256" s="734"/>
      <c r="X256" s="93"/>
      <c r="AC256" s="85"/>
      <c r="AD256" s="86"/>
      <c r="AE256" s="296"/>
      <c r="AF256" s="87"/>
      <c r="AG256" s="87"/>
    </row>
    <row r="257" spans="2:38" ht="15" customHeight="1">
      <c r="B257" s="73"/>
      <c r="C257" s="73"/>
      <c r="D257" s="73"/>
      <c r="E257" s="73"/>
      <c r="F257" s="73"/>
      <c r="G257" s="73"/>
      <c r="S257" s="73"/>
      <c r="T257" s="73"/>
      <c r="U257" s="73"/>
      <c r="V257" s="73"/>
      <c r="W257" s="73"/>
      <c r="X257" s="73"/>
      <c r="Y257" s="73"/>
      <c r="Z257" s="73"/>
      <c r="AA257" s="73"/>
      <c r="AC257" s="81"/>
      <c r="AD257" s="82"/>
      <c r="AE257" s="251"/>
    </row>
    <row r="258" spans="2:38" ht="15" customHeight="1">
      <c r="B258" s="55" t="s">
        <v>342</v>
      </c>
      <c r="C258" s="73"/>
      <c r="D258" s="73"/>
      <c r="E258" s="73"/>
      <c r="F258" s="73"/>
      <c r="G258" s="73"/>
      <c r="X258" s="73"/>
      <c r="Y258" s="73"/>
      <c r="Z258" s="73"/>
      <c r="AA258" s="73"/>
      <c r="AC258" s="81"/>
      <c r="AD258" s="82"/>
      <c r="AE258" s="313" t="s">
        <v>343</v>
      </c>
    </row>
    <row r="259" spans="2:38" ht="15" customHeight="1">
      <c r="B259" s="709" t="s">
        <v>344</v>
      </c>
      <c r="C259" s="704"/>
      <c r="D259" s="704"/>
      <c r="E259" s="704"/>
      <c r="F259" s="109" t="s">
        <v>77</v>
      </c>
      <c r="G259" s="704" t="s">
        <v>345</v>
      </c>
      <c r="H259" s="704"/>
      <c r="I259" s="704"/>
      <c r="J259" s="704"/>
      <c r="K259" s="704"/>
      <c r="L259" s="704"/>
      <c r="M259" s="704"/>
      <c r="N259" s="704"/>
      <c r="O259" s="704"/>
      <c r="P259" s="704"/>
      <c r="Q259" s="704"/>
      <c r="R259" s="704"/>
      <c r="S259" s="705"/>
      <c r="T259" s="745" t="s">
        <v>346</v>
      </c>
      <c r="U259" s="746"/>
      <c r="V259" s="746"/>
      <c r="W259" s="746"/>
      <c r="X259" s="746"/>
      <c r="Y259" s="746"/>
      <c r="Z259" s="746"/>
      <c r="AA259" s="747"/>
      <c r="AC259" s="81"/>
      <c r="AD259" s="82"/>
      <c r="AE259" s="313"/>
    </row>
    <row r="260" spans="2:38" ht="15" customHeight="1">
      <c r="B260" s="706" t="s">
        <v>347</v>
      </c>
      <c r="C260" s="707"/>
      <c r="D260" s="707"/>
      <c r="E260" s="707"/>
      <c r="F260" s="110" t="s">
        <v>77</v>
      </c>
      <c r="G260" s="707" t="s">
        <v>348</v>
      </c>
      <c r="H260" s="707"/>
      <c r="I260" s="707"/>
      <c r="J260" s="707"/>
      <c r="K260" s="707"/>
      <c r="L260" s="707"/>
      <c r="M260" s="707"/>
      <c r="N260" s="707"/>
      <c r="O260" s="707"/>
      <c r="P260" s="707"/>
      <c r="Q260" s="707"/>
      <c r="R260" s="707"/>
      <c r="S260" s="708"/>
      <c r="T260" s="748"/>
      <c r="U260" s="749"/>
      <c r="V260" s="749"/>
      <c r="W260" s="749"/>
      <c r="X260" s="749"/>
      <c r="Y260" s="749"/>
      <c r="Z260" s="749"/>
      <c r="AA260" s="750"/>
      <c r="AC260" s="81"/>
      <c r="AD260" s="82"/>
      <c r="AE260" s="313"/>
    </row>
    <row r="261" spans="2:38" ht="15" customHeight="1">
      <c r="B261" s="596"/>
      <c r="C261" s="597"/>
      <c r="D261" s="597"/>
      <c r="E261" s="597"/>
      <c r="F261" s="597"/>
      <c r="G261" s="597"/>
      <c r="H261" s="597"/>
      <c r="I261" s="597"/>
      <c r="J261" s="597"/>
      <c r="K261" s="597"/>
      <c r="L261" s="597"/>
      <c r="M261" s="597"/>
      <c r="N261" s="597"/>
      <c r="O261" s="597"/>
      <c r="P261" s="597"/>
      <c r="Q261" s="597"/>
      <c r="R261" s="597"/>
      <c r="S261" s="598"/>
      <c r="T261" s="315"/>
      <c r="U261" s="316"/>
      <c r="V261" s="316"/>
      <c r="W261" s="316"/>
      <c r="X261" s="111"/>
      <c r="Y261" s="111"/>
      <c r="Z261" s="111"/>
      <c r="AA261" s="112"/>
      <c r="AC261" s="81"/>
      <c r="AD261" s="82"/>
      <c r="AE261" s="313"/>
    </row>
    <row r="262" spans="2:38" ht="15" customHeight="1">
      <c r="B262" s="599"/>
      <c r="C262" s="600"/>
      <c r="D262" s="600"/>
      <c r="E262" s="600"/>
      <c r="F262" s="600"/>
      <c r="G262" s="600"/>
      <c r="H262" s="600"/>
      <c r="I262" s="600"/>
      <c r="J262" s="600"/>
      <c r="K262" s="600"/>
      <c r="L262" s="600"/>
      <c r="M262" s="600"/>
      <c r="N262" s="600"/>
      <c r="O262" s="600"/>
      <c r="P262" s="600"/>
      <c r="Q262" s="600"/>
      <c r="R262" s="600"/>
      <c r="S262" s="601"/>
      <c r="T262" s="113"/>
      <c r="U262" s="586" t="s">
        <v>349</v>
      </c>
      <c r="V262" s="586"/>
      <c r="W262" s="114" t="s">
        <v>261</v>
      </c>
      <c r="X262" s="700"/>
      <c r="Y262" s="700"/>
      <c r="Z262" s="700"/>
      <c r="AA262" s="701"/>
      <c r="AC262" s="115"/>
      <c r="AD262" s="116"/>
      <c r="AE262" s="317"/>
      <c r="AF262" s="19"/>
      <c r="AG262" s="19"/>
      <c r="AH262" s="19"/>
      <c r="AI262" s="19"/>
      <c r="AJ262" s="19"/>
      <c r="AK262" s="19"/>
      <c r="AL262" s="19"/>
    </row>
    <row r="263" spans="2:38" ht="15" customHeight="1">
      <c r="B263" s="599"/>
      <c r="C263" s="600"/>
      <c r="D263" s="600"/>
      <c r="E263" s="600"/>
      <c r="F263" s="600"/>
      <c r="G263" s="600"/>
      <c r="H263" s="600"/>
      <c r="I263" s="600"/>
      <c r="J263" s="600"/>
      <c r="K263" s="600"/>
      <c r="L263" s="600"/>
      <c r="M263" s="600"/>
      <c r="N263" s="600"/>
      <c r="O263" s="600"/>
      <c r="P263" s="600"/>
      <c r="Q263" s="600"/>
      <c r="R263" s="600"/>
      <c r="S263" s="601"/>
      <c r="T263" s="113"/>
      <c r="U263" s="586" t="s">
        <v>350</v>
      </c>
      <c r="V263" s="586"/>
      <c r="W263" s="114" t="s">
        <v>261</v>
      </c>
      <c r="X263" s="700"/>
      <c r="Y263" s="700"/>
      <c r="Z263" s="700"/>
      <c r="AA263" s="701"/>
      <c r="AC263" s="115"/>
      <c r="AD263" s="116"/>
      <c r="AE263" s="317"/>
      <c r="AF263" s="19"/>
      <c r="AG263" s="19"/>
      <c r="AH263" s="19"/>
      <c r="AI263" s="19"/>
      <c r="AJ263" s="19"/>
      <c r="AK263" s="19"/>
      <c r="AL263" s="19"/>
    </row>
    <row r="264" spans="2:38" ht="15" customHeight="1">
      <c r="B264" s="599"/>
      <c r="C264" s="600"/>
      <c r="D264" s="600"/>
      <c r="E264" s="600"/>
      <c r="F264" s="600"/>
      <c r="G264" s="600"/>
      <c r="H264" s="600"/>
      <c r="I264" s="600"/>
      <c r="J264" s="600"/>
      <c r="K264" s="600"/>
      <c r="L264" s="600"/>
      <c r="M264" s="600"/>
      <c r="N264" s="600"/>
      <c r="O264" s="600"/>
      <c r="P264" s="600"/>
      <c r="Q264" s="600"/>
      <c r="R264" s="600"/>
      <c r="S264" s="601"/>
      <c r="T264" s="113"/>
      <c r="U264" s="586" t="s">
        <v>351</v>
      </c>
      <c r="V264" s="586"/>
      <c r="W264" s="114" t="s">
        <v>261</v>
      </c>
      <c r="X264" s="700"/>
      <c r="Y264" s="700"/>
      <c r="Z264" s="700"/>
      <c r="AA264" s="701"/>
      <c r="AC264" s="115"/>
      <c r="AD264" s="116"/>
      <c r="AE264" s="317"/>
      <c r="AF264" s="19"/>
      <c r="AG264" s="19"/>
      <c r="AH264" s="19"/>
      <c r="AI264" s="19"/>
      <c r="AJ264" s="19"/>
      <c r="AK264" s="19"/>
      <c r="AL264" s="19"/>
    </row>
    <row r="265" spans="2:38" ht="15" customHeight="1">
      <c r="B265" s="599"/>
      <c r="C265" s="600"/>
      <c r="D265" s="600"/>
      <c r="E265" s="600"/>
      <c r="F265" s="600"/>
      <c r="G265" s="600"/>
      <c r="H265" s="600"/>
      <c r="I265" s="600"/>
      <c r="J265" s="600"/>
      <c r="K265" s="600"/>
      <c r="L265" s="600"/>
      <c r="M265" s="600"/>
      <c r="N265" s="600"/>
      <c r="O265" s="600"/>
      <c r="P265" s="600"/>
      <c r="Q265" s="600"/>
      <c r="R265" s="600"/>
      <c r="S265" s="601"/>
      <c r="T265" s="113"/>
      <c r="U265" s="586" t="s">
        <v>352</v>
      </c>
      <c r="V265" s="586"/>
      <c r="W265" s="114" t="s">
        <v>261</v>
      </c>
      <c r="X265" s="700"/>
      <c r="Y265" s="700"/>
      <c r="Z265" s="700"/>
      <c r="AA265" s="701"/>
      <c r="AC265" s="115"/>
      <c r="AD265" s="116"/>
      <c r="AE265" s="317"/>
      <c r="AF265" s="19"/>
      <c r="AG265" s="19"/>
      <c r="AH265" s="19"/>
      <c r="AI265" s="19"/>
      <c r="AJ265" s="19"/>
      <c r="AK265" s="19"/>
      <c r="AL265" s="19"/>
    </row>
    <row r="266" spans="2:38" ht="15" customHeight="1">
      <c r="B266" s="599"/>
      <c r="C266" s="600"/>
      <c r="D266" s="600"/>
      <c r="E266" s="600"/>
      <c r="F266" s="600"/>
      <c r="G266" s="600"/>
      <c r="H266" s="600"/>
      <c r="I266" s="600"/>
      <c r="J266" s="600"/>
      <c r="K266" s="600"/>
      <c r="L266" s="600"/>
      <c r="M266" s="600"/>
      <c r="N266" s="600"/>
      <c r="O266" s="600"/>
      <c r="P266" s="600"/>
      <c r="Q266" s="600"/>
      <c r="R266" s="600"/>
      <c r="S266" s="601"/>
      <c r="T266" s="113"/>
      <c r="U266" s="586"/>
      <c r="V266" s="586"/>
      <c r="W266" s="114"/>
      <c r="X266" s="714"/>
      <c r="Y266" s="714"/>
      <c r="Z266" s="714"/>
      <c r="AA266" s="715"/>
      <c r="AC266" s="115"/>
      <c r="AD266" s="116"/>
      <c r="AE266" s="317"/>
      <c r="AF266" s="19"/>
      <c r="AG266" s="19"/>
      <c r="AH266" s="19"/>
      <c r="AI266" s="19"/>
      <c r="AJ266" s="19"/>
      <c r="AK266" s="19"/>
      <c r="AL266" s="19"/>
    </row>
    <row r="267" spans="2:38" ht="15" customHeight="1">
      <c r="B267" s="599"/>
      <c r="C267" s="600"/>
      <c r="D267" s="600"/>
      <c r="E267" s="600"/>
      <c r="F267" s="600"/>
      <c r="G267" s="600"/>
      <c r="H267" s="600"/>
      <c r="I267" s="600"/>
      <c r="J267" s="600"/>
      <c r="K267" s="600"/>
      <c r="L267" s="600"/>
      <c r="M267" s="600"/>
      <c r="N267" s="600"/>
      <c r="O267" s="600"/>
      <c r="P267" s="600"/>
      <c r="Q267" s="600"/>
      <c r="R267" s="600"/>
      <c r="S267" s="601"/>
      <c r="T267" s="113"/>
      <c r="U267" s="586"/>
      <c r="V267" s="586"/>
      <c r="W267" s="114"/>
      <c r="X267" s="721"/>
      <c r="Y267" s="721"/>
      <c r="Z267" s="721"/>
      <c r="AA267" s="722"/>
      <c r="AC267" s="115"/>
      <c r="AD267" s="116"/>
      <c r="AE267" s="317"/>
      <c r="AF267" s="19"/>
      <c r="AG267" s="19"/>
      <c r="AH267" s="19"/>
      <c r="AI267" s="19"/>
      <c r="AJ267" s="19"/>
      <c r="AK267" s="19"/>
      <c r="AL267" s="19"/>
    </row>
    <row r="268" spans="2:38" ht="15" customHeight="1">
      <c r="B268" s="599"/>
      <c r="C268" s="600"/>
      <c r="D268" s="600"/>
      <c r="E268" s="600"/>
      <c r="F268" s="600"/>
      <c r="G268" s="600"/>
      <c r="H268" s="600"/>
      <c r="I268" s="600"/>
      <c r="J268" s="600"/>
      <c r="K268" s="600"/>
      <c r="L268" s="600"/>
      <c r="M268" s="600"/>
      <c r="N268" s="600"/>
      <c r="O268" s="600"/>
      <c r="P268" s="600"/>
      <c r="Q268" s="600"/>
      <c r="R268" s="600"/>
      <c r="S268" s="601"/>
      <c r="T268" s="113"/>
      <c r="U268" s="586" t="s">
        <v>353</v>
      </c>
      <c r="V268" s="586"/>
      <c r="W268" s="114" t="s">
        <v>261</v>
      </c>
      <c r="X268" s="716"/>
      <c r="Y268" s="716"/>
      <c r="Z268" s="716"/>
      <c r="AA268" s="717"/>
      <c r="AC268" s="115"/>
      <c r="AD268" s="116"/>
      <c r="AE268" s="317"/>
      <c r="AF268" s="19"/>
      <c r="AG268" s="19"/>
      <c r="AH268" s="19"/>
      <c r="AI268" s="19"/>
      <c r="AJ268" s="19"/>
      <c r="AK268" s="19"/>
      <c r="AL268" s="19"/>
    </row>
    <row r="269" spans="2:38" ht="15" customHeight="1">
      <c r="B269" s="599"/>
      <c r="C269" s="600"/>
      <c r="D269" s="600"/>
      <c r="E269" s="600"/>
      <c r="F269" s="600"/>
      <c r="G269" s="600"/>
      <c r="H269" s="600"/>
      <c r="I269" s="600"/>
      <c r="J269" s="600"/>
      <c r="K269" s="600"/>
      <c r="L269" s="600"/>
      <c r="M269" s="600"/>
      <c r="N269" s="600"/>
      <c r="O269" s="600"/>
      <c r="P269" s="600"/>
      <c r="Q269" s="600"/>
      <c r="R269" s="600"/>
      <c r="S269" s="601"/>
      <c r="T269" s="113"/>
      <c r="U269" s="586" t="s">
        <v>354</v>
      </c>
      <c r="V269" s="586"/>
      <c r="W269" s="114" t="s">
        <v>261</v>
      </c>
      <c r="X269" s="712"/>
      <c r="Y269" s="712"/>
      <c r="Z269" s="712"/>
      <c r="AA269" s="713"/>
      <c r="AC269" s="115"/>
      <c r="AD269" s="116"/>
      <c r="AE269" s="317"/>
      <c r="AF269" s="19"/>
      <c r="AG269" s="19"/>
      <c r="AH269" s="19"/>
      <c r="AI269" s="19"/>
      <c r="AJ269" s="19"/>
      <c r="AK269" s="19"/>
      <c r="AL269" s="19"/>
    </row>
    <row r="270" spans="2:38" ht="15" customHeight="1">
      <c r="B270" s="599"/>
      <c r="C270" s="600"/>
      <c r="D270" s="600"/>
      <c r="E270" s="600"/>
      <c r="F270" s="600"/>
      <c r="G270" s="600"/>
      <c r="H270" s="600"/>
      <c r="I270" s="600"/>
      <c r="J270" s="600"/>
      <c r="K270" s="600"/>
      <c r="L270" s="600"/>
      <c r="M270" s="600"/>
      <c r="N270" s="600"/>
      <c r="O270" s="600"/>
      <c r="P270" s="600"/>
      <c r="Q270" s="600"/>
      <c r="R270" s="600"/>
      <c r="S270" s="601"/>
      <c r="T270" s="113"/>
      <c r="U270" s="586" t="s">
        <v>355</v>
      </c>
      <c r="V270" s="586"/>
      <c r="W270" s="114" t="s">
        <v>261</v>
      </c>
      <c r="X270" s="698"/>
      <c r="Y270" s="698"/>
      <c r="Z270" s="698"/>
      <c r="AA270" s="699"/>
      <c r="AC270" s="115"/>
      <c r="AD270" s="116"/>
      <c r="AE270" s="317"/>
      <c r="AF270" s="19"/>
      <c r="AG270" s="19"/>
      <c r="AH270" s="19"/>
      <c r="AI270" s="19"/>
      <c r="AJ270" s="19"/>
      <c r="AK270" s="19"/>
      <c r="AL270" s="19"/>
    </row>
    <row r="271" spans="2:38" ht="15" customHeight="1">
      <c r="B271" s="599"/>
      <c r="C271" s="600"/>
      <c r="D271" s="600"/>
      <c r="E271" s="600"/>
      <c r="F271" s="600"/>
      <c r="G271" s="600"/>
      <c r="H271" s="600"/>
      <c r="I271" s="600"/>
      <c r="J271" s="600"/>
      <c r="K271" s="600"/>
      <c r="L271" s="600"/>
      <c r="M271" s="600"/>
      <c r="N271" s="600"/>
      <c r="O271" s="600"/>
      <c r="P271" s="600"/>
      <c r="Q271" s="600"/>
      <c r="R271" s="600"/>
      <c r="S271" s="601"/>
      <c r="T271" s="113"/>
      <c r="U271" s="586"/>
      <c r="V271" s="586"/>
      <c r="W271" s="114"/>
      <c r="X271" s="700"/>
      <c r="Y271" s="700"/>
      <c r="Z271" s="700"/>
      <c r="AA271" s="701"/>
      <c r="AC271" s="115"/>
      <c r="AD271" s="116"/>
      <c r="AE271" s="317"/>
      <c r="AF271" s="19"/>
      <c r="AG271" s="19"/>
      <c r="AH271" s="19"/>
      <c r="AI271" s="19"/>
      <c r="AJ271" s="19"/>
      <c r="AK271" s="19"/>
      <c r="AL271" s="19"/>
    </row>
    <row r="272" spans="2:38" ht="15" customHeight="1">
      <c r="B272" s="599"/>
      <c r="C272" s="600"/>
      <c r="D272" s="600"/>
      <c r="E272" s="600"/>
      <c r="F272" s="600"/>
      <c r="G272" s="600"/>
      <c r="H272" s="600"/>
      <c r="I272" s="600"/>
      <c r="J272" s="600"/>
      <c r="K272" s="600"/>
      <c r="L272" s="600"/>
      <c r="M272" s="600"/>
      <c r="N272" s="600"/>
      <c r="O272" s="600"/>
      <c r="P272" s="600"/>
      <c r="Q272" s="600"/>
      <c r="R272" s="600"/>
      <c r="S272" s="601"/>
      <c r="T272" s="113"/>
      <c r="U272" s="586"/>
      <c r="V272" s="586"/>
      <c r="W272" s="114"/>
      <c r="X272" s="700"/>
      <c r="Y272" s="700"/>
      <c r="Z272" s="700"/>
      <c r="AA272" s="701"/>
      <c r="AC272" s="115"/>
      <c r="AD272" s="116"/>
      <c r="AE272" s="317"/>
      <c r="AF272" s="19"/>
      <c r="AG272" s="19"/>
      <c r="AH272" s="19"/>
      <c r="AI272" s="19"/>
      <c r="AJ272" s="19"/>
      <c r="AK272" s="19"/>
      <c r="AL272" s="19"/>
    </row>
    <row r="273" spans="2:38" ht="15" customHeight="1">
      <c r="B273" s="599"/>
      <c r="C273" s="600"/>
      <c r="D273" s="600"/>
      <c r="E273" s="600"/>
      <c r="F273" s="600"/>
      <c r="G273" s="600"/>
      <c r="H273" s="600"/>
      <c r="I273" s="600"/>
      <c r="J273" s="600"/>
      <c r="K273" s="600"/>
      <c r="L273" s="600"/>
      <c r="M273" s="600"/>
      <c r="N273" s="600"/>
      <c r="O273" s="600"/>
      <c r="P273" s="600"/>
      <c r="Q273" s="600"/>
      <c r="R273" s="600"/>
      <c r="S273" s="601"/>
      <c r="T273" s="113"/>
      <c r="U273" s="586"/>
      <c r="V273" s="586"/>
      <c r="W273" s="114"/>
      <c r="X273" s="700"/>
      <c r="Y273" s="700"/>
      <c r="Z273" s="700"/>
      <c r="AA273" s="701"/>
      <c r="AC273" s="115"/>
      <c r="AD273" s="116"/>
      <c r="AE273" s="317"/>
      <c r="AF273" s="19"/>
      <c r="AG273" s="19"/>
      <c r="AH273" s="19"/>
      <c r="AI273" s="19"/>
      <c r="AJ273" s="19"/>
      <c r="AK273" s="19"/>
      <c r="AL273" s="19"/>
    </row>
    <row r="274" spans="2:38" ht="15" customHeight="1">
      <c r="B274" s="599"/>
      <c r="C274" s="600"/>
      <c r="D274" s="600"/>
      <c r="E274" s="600"/>
      <c r="F274" s="600"/>
      <c r="G274" s="600"/>
      <c r="H274" s="600"/>
      <c r="I274" s="600"/>
      <c r="J274" s="600"/>
      <c r="K274" s="600"/>
      <c r="L274" s="600"/>
      <c r="M274" s="600"/>
      <c r="N274" s="600"/>
      <c r="O274" s="600"/>
      <c r="P274" s="600"/>
      <c r="Q274" s="600"/>
      <c r="R274" s="600"/>
      <c r="S274" s="601"/>
      <c r="T274" s="113"/>
      <c r="U274" s="117"/>
      <c r="V274" s="117"/>
      <c r="W274" s="19"/>
      <c r="X274" s="118"/>
      <c r="Y274" s="118"/>
      <c r="Z274" s="118"/>
      <c r="AA274" s="119"/>
      <c r="AC274" s="120"/>
      <c r="AD274" s="121"/>
      <c r="AE274" s="318"/>
      <c r="AF274" s="122"/>
      <c r="AG274" s="122"/>
      <c r="AH274" s="122"/>
      <c r="AI274" s="122"/>
      <c r="AJ274" s="122"/>
      <c r="AK274" s="122"/>
      <c r="AL274" s="122"/>
    </row>
    <row r="275" spans="2:38" ht="15" customHeight="1">
      <c r="B275" s="599"/>
      <c r="C275" s="600"/>
      <c r="D275" s="600"/>
      <c r="E275" s="600"/>
      <c r="F275" s="600"/>
      <c r="G275" s="600"/>
      <c r="H275" s="600"/>
      <c r="I275" s="600"/>
      <c r="J275" s="600"/>
      <c r="K275" s="600"/>
      <c r="L275" s="600"/>
      <c r="M275" s="600"/>
      <c r="N275" s="600"/>
      <c r="O275" s="600"/>
      <c r="P275" s="600"/>
      <c r="Q275" s="600"/>
      <c r="R275" s="600"/>
      <c r="S275" s="601"/>
      <c r="T275" s="113"/>
      <c r="U275" s="586" t="s">
        <v>329</v>
      </c>
      <c r="V275" s="586"/>
      <c r="W275" s="114" t="s">
        <v>261</v>
      </c>
      <c r="X275" s="605"/>
      <c r="Y275" s="605"/>
      <c r="Z275" s="605"/>
      <c r="AA275" s="606"/>
      <c r="AC275" s="115"/>
      <c r="AD275" s="116"/>
      <c r="AE275" s="317"/>
      <c r="AF275" s="19"/>
      <c r="AG275" s="19"/>
      <c r="AH275" s="19"/>
      <c r="AI275" s="19"/>
      <c r="AJ275" s="19"/>
      <c r="AK275" s="19"/>
      <c r="AL275" s="19"/>
    </row>
    <row r="276" spans="2:38" ht="15" customHeight="1">
      <c r="B276" s="599"/>
      <c r="C276" s="600"/>
      <c r="D276" s="600"/>
      <c r="E276" s="600"/>
      <c r="F276" s="600"/>
      <c r="G276" s="600"/>
      <c r="H276" s="600"/>
      <c r="I276" s="600"/>
      <c r="J276" s="600"/>
      <c r="K276" s="600"/>
      <c r="L276" s="600"/>
      <c r="M276" s="600"/>
      <c r="N276" s="600"/>
      <c r="O276" s="600"/>
      <c r="P276" s="600"/>
      <c r="Q276" s="600"/>
      <c r="R276" s="600"/>
      <c r="S276" s="601"/>
      <c r="T276" s="113"/>
      <c r="U276" s="586" t="s">
        <v>341</v>
      </c>
      <c r="V276" s="586"/>
      <c r="W276" s="114" t="s">
        <v>261</v>
      </c>
      <c r="X276" s="609"/>
      <c r="Y276" s="609"/>
      <c r="Z276" s="609"/>
      <c r="AA276" s="610"/>
      <c r="AC276" s="115"/>
      <c r="AD276" s="116"/>
      <c r="AE276" s="317"/>
      <c r="AF276" s="19"/>
      <c r="AG276" s="19"/>
      <c r="AH276" s="19"/>
      <c r="AI276" s="19"/>
      <c r="AJ276" s="19"/>
      <c r="AK276" s="19"/>
      <c r="AL276" s="19"/>
    </row>
    <row r="277" spans="2:38" ht="15" customHeight="1">
      <c r="B277" s="599"/>
      <c r="C277" s="600"/>
      <c r="D277" s="600"/>
      <c r="E277" s="600"/>
      <c r="F277" s="600"/>
      <c r="G277" s="600"/>
      <c r="H277" s="600"/>
      <c r="I277" s="600"/>
      <c r="J277" s="600"/>
      <c r="K277" s="600"/>
      <c r="L277" s="600"/>
      <c r="M277" s="600"/>
      <c r="N277" s="600"/>
      <c r="O277" s="600"/>
      <c r="P277" s="600"/>
      <c r="Q277" s="600"/>
      <c r="R277" s="600"/>
      <c r="S277" s="601"/>
      <c r="T277" s="113"/>
      <c r="U277" s="586" t="s">
        <v>356</v>
      </c>
      <c r="V277" s="586"/>
      <c r="W277" s="114" t="s">
        <v>261</v>
      </c>
      <c r="X277" s="690"/>
      <c r="Y277" s="690"/>
      <c r="Z277" s="690"/>
      <c r="AA277" s="691"/>
      <c r="AC277" s="115"/>
      <c r="AD277" s="116"/>
      <c r="AE277" s="317"/>
      <c r="AF277" s="19"/>
      <c r="AG277" s="19"/>
      <c r="AH277" s="19"/>
      <c r="AI277" s="19"/>
      <c r="AJ277" s="19"/>
      <c r="AK277" s="19"/>
      <c r="AL277" s="19"/>
    </row>
    <row r="278" spans="2:38" ht="15" customHeight="1">
      <c r="B278" s="599"/>
      <c r="C278" s="600"/>
      <c r="D278" s="600"/>
      <c r="E278" s="600"/>
      <c r="F278" s="600"/>
      <c r="G278" s="600"/>
      <c r="H278" s="600"/>
      <c r="I278" s="600"/>
      <c r="J278" s="600"/>
      <c r="K278" s="600"/>
      <c r="L278" s="600"/>
      <c r="M278" s="600"/>
      <c r="N278" s="600"/>
      <c r="O278" s="600"/>
      <c r="P278" s="600"/>
      <c r="Q278" s="600"/>
      <c r="R278" s="600"/>
      <c r="S278" s="601"/>
      <c r="T278" s="113"/>
      <c r="U278" s="19"/>
      <c r="V278" s="19"/>
      <c r="W278" s="19"/>
      <c r="X278" s="19"/>
      <c r="Y278" s="19"/>
      <c r="Z278" s="19"/>
      <c r="AA278" s="123"/>
      <c r="AC278" s="120"/>
      <c r="AD278" s="121"/>
      <c r="AE278" s="318"/>
      <c r="AF278" s="122"/>
      <c r="AG278" s="122"/>
      <c r="AH278" s="122"/>
      <c r="AI278" s="122"/>
      <c r="AJ278" s="122"/>
      <c r="AK278" s="122"/>
      <c r="AL278" s="122"/>
    </row>
    <row r="279" spans="2:38" ht="15" customHeight="1">
      <c r="B279" s="599"/>
      <c r="C279" s="600"/>
      <c r="D279" s="600"/>
      <c r="E279" s="600"/>
      <c r="F279" s="600"/>
      <c r="G279" s="600"/>
      <c r="H279" s="600"/>
      <c r="I279" s="600"/>
      <c r="J279" s="600"/>
      <c r="K279" s="600"/>
      <c r="L279" s="600"/>
      <c r="M279" s="600"/>
      <c r="N279" s="600"/>
      <c r="O279" s="600"/>
      <c r="P279" s="600"/>
      <c r="Q279" s="600"/>
      <c r="R279" s="600"/>
      <c r="S279" s="601"/>
      <c r="T279" s="113"/>
      <c r="U279" s="19"/>
      <c r="V279" s="19"/>
      <c r="W279" s="19"/>
      <c r="X279" s="19"/>
      <c r="Y279" s="19"/>
      <c r="Z279" s="19"/>
      <c r="AA279" s="123"/>
      <c r="AC279" s="120"/>
      <c r="AD279" s="121"/>
      <c r="AE279" s="318"/>
      <c r="AF279" s="122"/>
      <c r="AG279" s="122"/>
      <c r="AH279" s="122"/>
      <c r="AI279" s="122"/>
      <c r="AJ279" s="122"/>
      <c r="AK279" s="122"/>
      <c r="AL279" s="122"/>
    </row>
    <row r="280" spans="2:38" ht="15" customHeight="1">
      <c r="B280" s="718"/>
      <c r="C280" s="719"/>
      <c r="D280" s="719"/>
      <c r="E280" s="719"/>
      <c r="F280" s="719"/>
      <c r="G280" s="719"/>
      <c r="H280" s="719"/>
      <c r="I280" s="719"/>
      <c r="J280" s="719"/>
      <c r="K280" s="719"/>
      <c r="L280" s="719"/>
      <c r="M280" s="719"/>
      <c r="N280" s="719"/>
      <c r="O280" s="719"/>
      <c r="P280" s="719"/>
      <c r="Q280" s="719"/>
      <c r="R280" s="719"/>
      <c r="S280" s="720"/>
      <c r="T280" s="124"/>
      <c r="U280" s="125"/>
      <c r="V280" s="125"/>
      <c r="W280" s="125"/>
      <c r="X280" s="125"/>
      <c r="Y280" s="125"/>
      <c r="Z280" s="125"/>
      <c r="AA280" s="126"/>
      <c r="AC280" s="127"/>
      <c r="AD280" s="128"/>
      <c r="AE280" s="319"/>
      <c r="AF280" s="129"/>
      <c r="AG280" s="129"/>
      <c r="AH280" s="129"/>
      <c r="AI280" s="129"/>
      <c r="AJ280" s="129"/>
      <c r="AK280" s="129"/>
      <c r="AL280" s="129"/>
    </row>
    <row r="281" spans="2:38" ht="15" customHeight="1">
      <c r="B281" s="596"/>
      <c r="C281" s="597"/>
      <c r="D281" s="597"/>
      <c r="E281" s="597"/>
      <c r="F281" s="597"/>
      <c r="G281" s="597"/>
      <c r="H281" s="597"/>
      <c r="I281" s="597"/>
      <c r="J281" s="597"/>
      <c r="K281" s="597"/>
      <c r="L281" s="597"/>
      <c r="M281" s="597"/>
      <c r="N281" s="597"/>
      <c r="O281" s="597"/>
      <c r="P281" s="597"/>
      <c r="Q281" s="597"/>
      <c r="R281" s="597"/>
      <c r="S281" s="598"/>
      <c r="T281" s="113"/>
      <c r="U281" s="19"/>
      <c r="V281" s="19"/>
      <c r="W281" s="19"/>
      <c r="X281" s="19"/>
      <c r="Y281" s="19"/>
      <c r="Z281" s="19"/>
      <c r="AA281" s="123"/>
      <c r="AC281" s="85"/>
      <c r="AD281" s="86"/>
      <c r="AE281" s="296"/>
      <c r="AF281" s="83"/>
      <c r="AG281" s="83"/>
      <c r="AH281" s="83"/>
      <c r="AI281" s="83"/>
      <c r="AJ281" s="83"/>
      <c r="AK281" s="83"/>
      <c r="AL281" s="83"/>
    </row>
    <row r="282" spans="2:38" ht="15" customHeight="1">
      <c r="B282" s="599"/>
      <c r="C282" s="600"/>
      <c r="D282" s="600"/>
      <c r="E282" s="600"/>
      <c r="F282" s="600"/>
      <c r="G282" s="600"/>
      <c r="H282" s="600"/>
      <c r="I282" s="600"/>
      <c r="J282" s="600"/>
      <c r="K282" s="600"/>
      <c r="L282" s="600"/>
      <c r="M282" s="600"/>
      <c r="N282" s="600"/>
      <c r="O282" s="600"/>
      <c r="P282" s="600"/>
      <c r="Q282" s="600"/>
      <c r="R282" s="600"/>
      <c r="S282" s="601"/>
      <c r="T282" s="113" t="s">
        <v>357</v>
      </c>
      <c r="U282" s="19"/>
      <c r="V282" s="19"/>
      <c r="W282" s="19"/>
      <c r="X282" s="19"/>
      <c r="Y282" s="19"/>
      <c r="Z282" s="19"/>
      <c r="AA282" s="123"/>
      <c r="AC282" s="120"/>
      <c r="AD282" s="121"/>
      <c r="AE282" s="318"/>
      <c r="AF282" s="122"/>
      <c r="AG282" s="122"/>
      <c r="AH282" s="122"/>
      <c r="AI282" s="122"/>
      <c r="AJ282" s="122"/>
      <c r="AK282" s="122"/>
      <c r="AL282" s="122"/>
    </row>
    <row r="283" spans="2:38" ht="15" customHeight="1">
      <c r="B283" s="599"/>
      <c r="C283" s="600"/>
      <c r="D283" s="600"/>
      <c r="E283" s="600"/>
      <c r="F283" s="600"/>
      <c r="G283" s="600"/>
      <c r="H283" s="600"/>
      <c r="I283" s="600"/>
      <c r="J283" s="600"/>
      <c r="K283" s="600"/>
      <c r="L283" s="600"/>
      <c r="M283" s="600"/>
      <c r="N283" s="600"/>
      <c r="O283" s="600"/>
      <c r="P283" s="600"/>
      <c r="Q283" s="600"/>
      <c r="R283" s="600"/>
      <c r="S283" s="601"/>
      <c r="T283" s="113"/>
      <c r="U283" s="586" t="s">
        <v>326</v>
      </c>
      <c r="V283" s="586"/>
      <c r="W283" s="114" t="s">
        <v>261</v>
      </c>
      <c r="X283" s="607"/>
      <c r="Y283" s="607"/>
      <c r="Z283" s="607"/>
      <c r="AA283" s="608"/>
      <c r="AC283" s="115"/>
      <c r="AD283" s="116"/>
      <c r="AE283" s="317"/>
      <c r="AF283" s="19"/>
      <c r="AG283" s="19"/>
      <c r="AH283" s="19"/>
      <c r="AI283" s="19"/>
      <c r="AJ283" s="19"/>
      <c r="AK283" s="19"/>
      <c r="AL283" s="19"/>
    </row>
    <row r="284" spans="2:38" ht="15" customHeight="1">
      <c r="B284" s="599"/>
      <c r="C284" s="600"/>
      <c r="D284" s="600"/>
      <c r="E284" s="600"/>
      <c r="F284" s="600"/>
      <c r="G284" s="600"/>
      <c r="H284" s="600"/>
      <c r="I284" s="600"/>
      <c r="J284" s="600"/>
      <c r="K284" s="600"/>
      <c r="L284" s="600"/>
      <c r="M284" s="600"/>
      <c r="N284" s="600"/>
      <c r="O284" s="600"/>
      <c r="P284" s="600"/>
      <c r="Q284" s="600"/>
      <c r="R284" s="600"/>
      <c r="S284" s="601"/>
      <c r="T284" s="113"/>
      <c r="U284" s="586" t="s">
        <v>646</v>
      </c>
      <c r="V284" s="586"/>
      <c r="W284" s="114" t="s">
        <v>261</v>
      </c>
      <c r="X284" s="605"/>
      <c r="Y284" s="605"/>
      <c r="Z284" s="605"/>
      <c r="AA284" s="606"/>
      <c r="AC284" s="115"/>
      <c r="AD284" s="116"/>
      <c r="AE284" s="317"/>
      <c r="AF284" s="19"/>
      <c r="AG284" s="19"/>
      <c r="AH284" s="19"/>
      <c r="AI284" s="19"/>
      <c r="AJ284" s="19"/>
      <c r="AK284" s="19"/>
      <c r="AL284" s="19"/>
    </row>
    <row r="285" spans="2:38" ht="15" customHeight="1">
      <c r="B285" s="599"/>
      <c r="C285" s="600"/>
      <c r="D285" s="600"/>
      <c r="E285" s="600"/>
      <c r="F285" s="600"/>
      <c r="G285" s="600"/>
      <c r="H285" s="600"/>
      <c r="I285" s="600"/>
      <c r="J285" s="600"/>
      <c r="K285" s="600"/>
      <c r="L285" s="600"/>
      <c r="M285" s="600"/>
      <c r="N285" s="600"/>
      <c r="O285" s="600"/>
      <c r="P285" s="600"/>
      <c r="Q285" s="600"/>
      <c r="R285" s="600"/>
      <c r="S285" s="601"/>
      <c r="T285" s="113"/>
      <c r="U285" s="586" t="s">
        <v>359</v>
      </c>
      <c r="V285" s="586"/>
      <c r="W285" s="114" t="s">
        <v>261</v>
      </c>
      <c r="X285" s="609"/>
      <c r="Y285" s="609"/>
      <c r="Z285" s="609"/>
      <c r="AA285" s="610"/>
      <c r="AC285" s="115"/>
      <c r="AD285" s="116"/>
      <c r="AE285" s="317"/>
      <c r="AF285" s="19"/>
      <c r="AG285" s="19"/>
      <c r="AH285" s="19"/>
      <c r="AI285" s="19"/>
      <c r="AJ285" s="19"/>
      <c r="AK285" s="19"/>
      <c r="AL285" s="19"/>
    </row>
    <row r="286" spans="2:38" ht="15" customHeight="1">
      <c r="B286" s="599"/>
      <c r="C286" s="600"/>
      <c r="D286" s="600"/>
      <c r="E286" s="600"/>
      <c r="F286" s="600"/>
      <c r="G286" s="600"/>
      <c r="H286" s="600"/>
      <c r="I286" s="600"/>
      <c r="J286" s="600"/>
      <c r="K286" s="600"/>
      <c r="L286" s="600"/>
      <c r="M286" s="600"/>
      <c r="N286" s="600"/>
      <c r="O286" s="600"/>
      <c r="P286" s="600"/>
      <c r="Q286" s="600"/>
      <c r="R286" s="600"/>
      <c r="S286" s="601"/>
      <c r="T286" s="113" t="s">
        <v>360</v>
      </c>
      <c r="U286" s="117"/>
      <c r="V286" s="117"/>
      <c r="W286" s="19"/>
      <c r="X286" s="117"/>
      <c r="Y286" s="117"/>
      <c r="Z286" s="117"/>
      <c r="AA286" s="130"/>
      <c r="AC286" s="120"/>
      <c r="AD286" s="121"/>
      <c r="AE286" s="318"/>
      <c r="AF286" s="122"/>
      <c r="AG286" s="122"/>
      <c r="AH286" s="122"/>
      <c r="AI286" s="122"/>
      <c r="AJ286" s="122"/>
      <c r="AK286" s="122"/>
      <c r="AL286" s="122"/>
    </row>
    <row r="287" spans="2:38" ht="15" customHeight="1">
      <c r="B287" s="599"/>
      <c r="C287" s="600"/>
      <c r="D287" s="600"/>
      <c r="E287" s="600"/>
      <c r="F287" s="600"/>
      <c r="G287" s="600"/>
      <c r="H287" s="600"/>
      <c r="I287" s="600"/>
      <c r="J287" s="600"/>
      <c r="K287" s="600"/>
      <c r="L287" s="600"/>
      <c r="M287" s="600"/>
      <c r="N287" s="600"/>
      <c r="O287" s="600"/>
      <c r="P287" s="600"/>
      <c r="Q287" s="600"/>
      <c r="R287" s="600"/>
      <c r="S287" s="601"/>
      <c r="T287" s="113"/>
      <c r="U287" s="586" t="s">
        <v>312</v>
      </c>
      <c r="V287" s="586"/>
      <c r="W287" s="114" t="s">
        <v>261</v>
      </c>
      <c r="X287" s="607"/>
      <c r="Y287" s="607"/>
      <c r="Z287" s="607"/>
      <c r="AA287" s="608"/>
      <c r="AC287" s="115"/>
      <c r="AD287" s="116"/>
      <c r="AE287" s="317"/>
      <c r="AF287" s="19"/>
      <c r="AG287" s="19"/>
      <c r="AH287" s="19"/>
      <c r="AI287" s="19"/>
      <c r="AJ287" s="19"/>
      <c r="AK287" s="19"/>
      <c r="AL287" s="19"/>
    </row>
    <row r="288" spans="2:38" ht="15" customHeight="1">
      <c r="B288" s="599"/>
      <c r="C288" s="600"/>
      <c r="D288" s="600"/>
      <c r="E288" s="600"/>
      <c r="F288" s="600"/>
      <c r="G288" s="600"/>
      <c r="H288" s="600"/>
      <c r="I288" s="600"/>
      <c r="J288" s="600"/>
      <c r="K288" s="600"/>
      <c r="L288" s="600"/>
      <c r="M288" s="600"/>
      <c r="N288" s="600"/>
      <c r="O288" s="600"/>
      <c r="P288" s="600"/>
      <c r="Q288" s="600"/>
      <c r="R288" s="600"/>
      <c r="S288" s="601"/>
      <c r="T288" s="113"/>
      <c r="U288" s="586" t="s">
        <v>361</v>
      </c>
      <c r="V288" s="586"/>
      <c r="W288" s="114" t="s">
        <v>261</v>
      </c>
      <c r="X288" s="605"/>
      <c r="Y288" s="605"/>
      <c r="Z288" s="605"/>
      <c r="AA288" s="606"/>
      <c r="AC288" s="115"/>
      <c r="AD288" s="116"/>
      <c r="AE288" s="317"/>
      <c r="AF288" s="19"/>
      <c r="AG288" s="19"/>
      <c r="AH288" s="19"/>
      <c r="AI288" s="19"/>
      <c r="AJ288" s="19"/>
      <c r="AK288" s="19"/>
      <c r="AL288" s="19"/>
    </row>
    <row r="289" spans="1:43" ht="15" customHeight="1">
      <c r="B289" s="599"/>
      <c r="C289" s="600"/>
      <c r="D289" s="600"/>
      <c r="E289" s="600"/>
      <c r="F289" s="600"/>
      <c r="G289" s="600"/>
      <c r="H289" s="600"/>
      <c r="I289" s="600"/>
      <c r="J289" s="600"/>
      <c r="K289" s="600"/>
      <c r="L289" s="600"/>
      <c r="M289" s="600"/>
      <c r="N289" s="600"/>
      <c r="O289" s="600"/>
      <c r="P289" s="600"/>
      <c r="Q289" s="600"/>
      <c r="R289" s="600"/>
      <c r="S289" s="601"/>
      <c r="T289" s="113"/>
      <c r="U289" s="586" t="s">
        <v>362</v>
      </c>
      <c r="V289" s="586"/>
      <c r="W289" s="114" t="s">
        <v>261</v>
      </c>
      <c r="X289" s="609"/>
      <c r="Y289" s="609"/>
      <c r="Z289" s="609"/>
      <c r="AA289" s="610"/>
      <c r="AC289" s="115"/>
      <c r="AD289" s="116"/>
      <c r="AE289" s="317"/>
      <c r="AF289" s="19"/>
      <c r="AG289" s="19"/>
      <c r="AH289" s="19"/>
      <c r="AI289" s="19"/>
      <c r="AJ289" s="19"/>
      <c r="AK289" s="19"/>
      <c r="AL289" s="19"/>
    </row>
    <row r="290" spans="1:43" ht="15" customHeight="1">
      <c r="B290" s="599"/>
      <c r="C290" s="600"/>
      <c r="D290" s="600"/>
      <c r="E290" s="600"/>
      <c r="F290" s="600"/>
      <c r="G290" s="600"/>
      <c r="H290" s="600"/>
      <c r="I290" s="600"/>
      <c r="J290" s="600"/>
      <c r="K290" s="600"/>
      <c r="L290" s="600"/>
      <c r="M290" s="600"/>
      <c r="N290" s="600"/>
      <c r="O290" s="600"/>
      <c r="P290" s="600"/>
      <c r="Q290" s="600"/>
      <c r="R290" s="600"/>
      <c r="S290" s="601"/>
      <c r="T290" s="113" t="s">
        <v>363</v>
      </c>
      <c r="U290" s="117"/>
      <c r="V290" s="117"/>
      <c r="W290" s="19"/>
      <c r="X290" s="118"/>
      <c r="Y290" s="118"/>
      <c r="Z290" s="118"/>
      <c r="AA290" s="119"/>
      <c r="AC290" s="120"/>
      <c r="AD290" s="121"/>
      <c r="AE290" s="318"/>
      <c r="AF290" s="122"/>
      <c r="AG290" s="122"/>
      <c r="AH290" s="122"/>
      <c r="AI290" s="122"/>
      <c r="AJ290" s="122"/>
      <c r="AK290" s="122"/>
      <c r="AL290" s="122"/>
    </row>
    <row r="291" spans="1:43" ht="15" customHeight="1">
      <c r="B291" s="599"/>
      <c r="C291" s="600"/>
      <c r="D291" s="600"/>
      <c r="E291" s="600"/>
      <c r="F291" s="600"/>
      <c r="G291" s="600"/>
      <c r="H291" s="600"/>
      <c r="I291" s="600"/>
      <c r="J291" s="600"/>
      <c r="K291" s="600"/>
      <c r="L291" s="600"/>
      <c r="M291" s="600"/>
      <c r="N291" s="600"/>
      <c r="O291" s="600"/>
      <c r="P291" s="600"/>
      <c r="Q291" s="600"/>
      <c r="R291" s="600"/>
      <c r="S291" s="601"/>
      <c r="T291" s="113"/>
      <c r="U291" s="586" t="s">
        <v>364</v>
      </c>
      <c r="V291" s="586"/>
      <c r="W291" s="114" t="s">
        <v>261</v>
      </c>
      <c r="X291" s="611"/>
      <c r="Y291" s="611"/>
      <c r="Z291" s="611"/>
      <c r="AA291" s="612"/>
      <c r="AC291" s="115"/>
      <c r="AD291" s="116"/>
      <c r="AE291" s="317"/>
      <c r="AF291" s="19"/>
      <c r="AG291" s="19"/>
      <c r="AH291" s="19"/>
      <c r="AI291" s="19"/>
      <c r="AJ291" s="19"/>
      <c r="AK291" s="19"/>
      <c r="AL291" s="19"/>
    </row>
    <row r="292" spans="1:43" ht="15" customHeight="1">
      <c r="B292" s="602"/>
      <c r="C292" s="603"/>
      <c r="D292" s="603"/>
      <c r="E292" s="603"/>
      <c r="F292" s="603"/>
      <c r="G292" s="603"/>
      <c r="H292" s="603"/>
      <c r="I292" s="603"/>
      <c r="J292" s="603"/>
      <c r="K292" s="603"/>
      <c r="L292" s="603"/>
      <c r="M292" s="603"/>
      <c r="N292" s="603"/>
      <c r="O292" s="603"/>
      <c r="P292" s="603"/>
      <c r="Q292" s="603"/>
      <c r="R292" s="603"/>
      <c r="S292" s="604"/>
      <c r="T292" s="131"/>
      <c r="U292" s="132"/>
      <c r="V292" s="132"/>
      <c r="W292" s="132"/>
      <c r="X292" s="132"/>
      <c r="Y292" s="132"/>
      <c r="Z292" s="132"/>
      <c r="AA292" s="133"/>
      <c r="AC292" s="81"/>
      <c r="AD292" s="82"/>
      <c r="AE292" s="313"/>
    </row>
    <row r="293" spans="1:43" ht="15" customHeight="1">
      <c r="B293" s="73"/>
      <c r="C293" s="73"/>
      <c r="D293" s="73"/>
      <c r="E293" s="73"/>
      <c r="F293" s="73"/>
      <c r="G293" s="73"/>
      <c r="H293" s="73"/>
      <c r="I293" s="73"/>
      <c r="J293" s="73"/>
      <c r="K293" s="73"/>
      <c r="L293" s="73"/>
      <c r="M293" s="73"/>
      <c r="N293" s="73"/>
      <c r="O293" s="73"/>
      <c r="P293" s="73"/>
      <c r="Q293" s="73"/>
      <c r="R293" s="73"/>
      <c r="S293" s="73"/>
      <c r="T293" s="73"/>
      <c r="U293" s="73"/>
      <c r="V293" s="73"/>
      <c r="W293" s="73"/>
      <c r="X293" s="73"/>
      <c r="Y293" s="73"/>
      <c r="Z293" s="73"/>
      <c r="AA293" s="73"/>
      <c r="AC293" s="81"/>
      <c r="AD293" s="82"/>
    </row>
    <row r="294" spans="1:43" ht="15" customHeight="1">
      <c r="B294" s="55" t="s">
        <v>365</v>
      </c>
      <c r="AC294" s="81"/>
      <c r="AD294" s="82"/>
      <c r="AE294" s="313" t="s">
        <v>366</v>
      </c>
    </row>
    <row r="295" spans="1:43" ht="15" customHeight="1">
      <c r="B295" s="55" t="s">
        <v>367</v>
      </c>
      <c r="AA295" s="134"/>
      <c r="AB295" s="134"/>
      <c r="AC295" s="81"/>
      <c r="AD295" s="66" t="s">
        <v>255</v>
      </c>
      <c r="AE295" s="312" t="s">
        <v>368</v>
      </c>
    </row>
    <row r="296" spans="1:43" ht="15" customHeight="1">
      <c r="B296" s="74" t="s">
        <v>369</v>
      </c>
      <c r="C296" s="74" t="s">
        <v>261</v>
      </c>
      <c r="D296" s="752">
        <v>400</v>
      </c>
      <c r="E296" s="752"/>
      <c r="F296" s="752"/>
      <c r="G296" s="752"/>
      <c r="AB296" s="134"/>
      <c r="AC296" s="81"/>
      <c r="AD296" s="66" t="s">
        <v>262</v>
      </c>
      <c r="AE296" s="312">
        <v>1</v>
      </c>
    </row>
    <row r="297" spans="1:43" ht="15" customHeight="1">
      <c r="B297" s="55" t="s">
        <v>370</v>
      </c>
      <c r="AA297" s="134"/>
      <c r="AB297" s="134"/>
      <c r="AC297" s="81"/>
      <c r="AD297" s="66"/>
      <c r="AE297" s="312">
        <v>2</v>
      </c>
      <c r="AF297" s="57"/>
      <c r="AI297" s="57"/>
      <c r="AJ297" s="57"/>
      <c r="AK297" s="57"/>
      <c r="AL297" s="57"/>
      <c r="AM297" s="57"/>
      <c r="AN297" s="57"/>
      <c r="AO297" s="57"/>
      <c r="AP297" s="57"/>
      <c r="AQ297" s="57"/>
    </row>
    <row r="298" spans="1:43" ht="15" customHeight="1">
      <c r="A298" s="134"/>
      <c r="B298" s="585" t="s">
        <v>630</v>
      </c>
      <c r="C298" s="585"/>
      <c r="D298" s="585" t="s">
        <v>2</v>
      </c>
      <c r="E298" s="384">
        <v>1</v>
      </c>
      <c r="F298" s="630" t="s">
        <v>631</v>
      </c>
      <c r="G298" s="585" t="s">
        <v>632</v>
      </c>
      <c r="H298" s="613" t="s">
        <v>633</v>
      </c>
      <c r="I298" s="613"/>
      <c r="J298" s="630" t="s">
        <v>634</v>
      </c>
      <c r="K298" s="630"/>
      <c r="L298" s="630"/>
      <c r="M298" s="630"/>
      <c r="N298" s="630"/>
      <c r="O298" s="585" t="s">
        <v>2</v>
      </c>
      <c r="P298" s="587">
        <v>0</v>
      </c>
      <c r="Q298" s="587"/>
      <c r="R298" s="587"/>
      <c r="S298" s="587"/>
      <c r="T298" s="391"/>
      <c r="V298" s="135"/>
      <c r="W298" s="135"/>
      <c r="X298" s="135"/>
      <c r="Y298" s="135"/>
      <c r="Z298" s="135"/>
      <c r="AA298" s="135"/>
      <c r="AB298" s="136"/>
      <c r="AC298" s="81"/>
      <c r="AD298" s="66"/>
      <c r="AE298" s="312">
        <v>3</v>
      </c>
      <c r="AF298" s="57"/>
      <c r="AI298" s="57"/>
      <c r="AJ298" s="57"/>
      <c r="AK298" s="57"/>
      <c r="AL298" s="57"/>
      <c r="AM298" s="57"/>
      <c r="AN298" s="57"/>
      <c r="AO298" s="57"/>
      <c r="AP298" s="57"/>
      <c r="AQ298" s="57"/>
    </row>
    <row r="299" spans="1:43" ht="15" customHeight="1">
      <c r="A299" s="134"/>
      <c r="B299" s="585"/>
      <c r="C299" s="585"/>
      <c r="D299" s="585"/>
      <c r="E299" s="387">
        <v>6</v>
      </c>
      <c r="F299" s="630"/>
      <c r="G299" s="585"/>
      <c r="H299" s="585" t="s">
        <v>635</v>
      </c>
      <c r="I299" s="585"/>
      <c r="J299" s="630"/>
      <c r="K299" s="630"/>
      <c r="L299" s="630"/>
      <c r="M299" s="630"/>
      <c r="N299" s="630"/>
      <c r="O299" s="585"/>
      <c r="P299" s="587"/>
      <c r="Q299" s="587"/>
      <c r="R299" s="587"/>
      <c r="S299" s="587"/>
      <c r="T299" s="391"/>
      <c r="V299" s="135"/>
      <c r="W299" s="135"/>
      <c r="X299" s="135"/>
      <c r="Y299" s="135"/>
      <c r="Z299" s="135"/>
      <c r="AA299" s="135"/>
      <c r="AB299" s="136"/>
      <c r="AC299" s="81"/>
      <c r="AD299" s="66"/>
      <c r="AE299" s="312">
        <v>4</v>
      </c>
      <c r="AF299" s="57"/>
      <c r="AI299" s="57"/>
      <c r="AJ299" s="57"/>
      <c r="AK299" s="57"/>
      <c r="AL299" s="57"/>
      <c r="AM299" s="57"/>
      <c r="AN299" s="57"/>
      <c r="AO299" s="57"/>
      <c r="AP299" s="57"/>
      <c r="AQ299" s="57"/>
    </row>
    <row r="300" spans="1:43" ht="15" customHeight="1">
      <c r="H300" s="74"/>
      <c r="I300" s="137"/>
      <c r="J300" s="137"/>
      <c r="K300" s="137"/>
      <c r="L300" s="137"/>
      <c r="V300" s="135"/>
      <c r="W300" s="135"/>
      <c r="X300" s="135"/>
      <c r="Y300" s="135"/>
      <c r="Z300" s="135"/>
      <c r="AA300" s="135"/>
      <c r="AB300" s="136"/>
      <c r="AC300" s="81"/>
      <c r="AD300" s="66"/>
      <c r="AE300" s="312">
        <v>5</v>
      </c>
      <c r="AF300" s="57"/>
      <c r="AI300" s="57"/>
      <c r="AJ300" s="57"/>
      <c r="AK300" s="57"/>
      <c r="AL300" s="57"/>
      <c r="AM300" s="57"/>
      <c r="AN300" s="57"/>
      <c r="AO300" s="57"/>
      <c r="AP300" s="57"/>
      <c r="AQ300" s="57"/>
    </row>
    <row r="301" spans="1:43" ht="15" customHeight="1">
      <c r="B301" s="834" t="s">
        <v>714</v>
      </c>
      <c r="C301" s="829"/>
      <c r="D301" s="829"/>
      <c r="E301" s="829"/>
      <c r="F301" s="829"/>
      <c r="G301" s="829"/>
      <c r="H301" s="829" t="s">
        <v>715</v>
      </c>
      <c r="I301" s="829"/>
      <c r="J301" s="829"/>
      <c r="K301" s="829"/>
      <c r="L301" s="829"/>
      <c r="M301" s="829"/>
      <c r="N301" s="829" t="s">
        <v>371</v>
      </c>
      <c r="O301" s="829"/>
      <c r="P301" s="829"/>
      <c r="Q301" s="829"/>
      <c r="R301" s="829"/>
      <c r="S301" s="829"/>
      <c r="T301" s="829" t="s">
        <v>242</v>
      </c>
      <c r="U301" s="829"/>
      <c r="V301" s="829"/>
      <c r="W301" s="829"/>
      <c r="X301" s="829"/>
      <c r="Y301" s="829"/>
      <c r="Z301" s="829"/>
      <c r="AA301" s="830"/>
      <c r="AB301" s="136"/>
      <c r="AC301" s="81"/>
      <c r="AD301" s="66"/>
      <c r="AE301" s="312">
        <v>6</v>
      </c>
      <c r="AF301" s="57"/>
      <c r="AI301" s="57"/>
      <c r="AJ301" s="57"/>
      <c r="AK301" s="57"/>
      <c r="AL301" s="57"/>
      <c r="AM301" s="57"/>
      <c r="AN301" s="57"/>
      <c r="AO301" s="57"/>
      <c r="AP301" s="57"/>
      <c r="AQ301" s="57"/>
    </row>
    <row r="302" spans="1:43" ht="15" customHeight="1">
      <c r="B302" s="833"/>
      <c r="C302" s="711"/>
      <c r="D302" s="711"/>
      <c r="E302" s="711"/>
      <c r="F302" s="711"/>
      <c r="G302" s="711"/>
      <c r="H302" s="711"/>
      <c r="I302" s="711"/>
      <c r="J302" s="711"/>
      <c r="K302" s="711"/>
      <c r="L302" s="711"/>
      <c r="M302" s="711"/>
      <c r="N302" s="711"/>
      <c r="O302" s="711"/>
      <c r="P302" s="711"/>
      <c r="Q302" s="711"/>
      <c r="R302" s="711"/>
      <c r="S302" s="711"/>
      <c r="T302" s="688"/>
      <c r="U302" s="688"/>
      <c r="V302" s="688"/>
      <c r="W302" s="688"/>
      <c r="X302" s="688"/>
      <c r="Y302" s="688"/>
      <c r="Z302" s="688"/>
      <c r="AA302" s="689"/>
      <c r="AB302" s="136"/>
      <c r="AC302" s="81"/>
      <c r="AD302" s="66"/>
      <c r="AE302" s="312">
        <v>7</v>
      </c>
      <c r="AF302" s="57"/>
      <c r="AI302" s="57"/>
      <c r="AJ302" s="57"/>
      <c r="AK302" s="57"/>
      <c r="AL302" s="57"/>
      <c r="AM302" s="57"/>
      <c r="AN302" s="57"/>
      <c r="AO302" s="57"/>
      <c r="AP302" s="57"/>
      <c r="AQ302" s="57"/>
    </row>
    <row r="303" spans="1:43" ht="15" customHeight="1">
      <c r="K303" s="74"/>
      <c r="L303" s="138"/>
      <c r="M303" s="138"/>
      <c r="N303" s="138"/>
      <c r="O303" s="138"/>
      <c r="Y303" s="135"/>
      <c r="Z303" s="135"/>
      <c r="AA303" s="135"/>
      <c r="AB303" s="135"/>
      <c r="AC303" s="139"/>
      <c r="AD303" s="140"/>
      <c r="AE303" s="320"/>
      <c r="AF303" s="57"/>
      <c r="AG303" s="57"/>
      <c r="AJ303" s="57"/>
      <c r="AK303" s="57"/>
      <c r="AL303" s="57"/>
      <c r="AM303" s="57"/>
      <c r="AN303" s="57"/>
      <c r="AO303" s="57"/>
      <c r="AP303" s="57"/>
      <c r="AQ303" s="57"/>
    </row>
    <row r="304" spans="1:43" ht="15" customHeight="1">
      <c r="B304" s="55" t="s">
        <v>367</v>
      </c>
      <c r="K304" s="74"/>
      <c r="L304" s="138"/>
      <c r="M304" s="138"/>
      <c r="N304" s="138"/>
      <c r="O304" s="138"/>
      <c r="Y304" s="135"/>
      <c r="Z304" s="135"/>
      <c r="AA304" s="135"/>
      <c r="AB304" s="135"/>
      <c r="AC304" s="139"/>
      <c r="AD304" s="140"/>
      <c r="AE304" s="416" t="s">
        <v>701</v>
      </c>
      <c r="AF304" s="57"/>
      <c r="AG304" s="57"/>
      <c r="AJ304" s="57"/>
      <c r="AK304" s="57"/>
      <c r="AL304" s="57"/>
      <c r="AM304" s="57"/>
      <c r="AN304" s="57"/>
      <c r="AO304" s="57"/>
      <c r="AP304" s="57"/>
      <c r="AQ304" s="57"/>
    </row>
    <row r="305" spans="1:43" ht="15" customHeight="1">
      <c r="B305" s="74" t="s">
        <v>369</v>
      </c>
      <c r="C305" s="74" t="s">
        <v>10</v>
      </c>
      <c r="D305" s="752">
        <v>400</v>
      </c>
      <c r="E305" s="752"/>
      <c r="F305" s="752"/>
      <c r="G305" s="752"/>
      <c r="K305" s="74"/>
      <c r="L305" s="138"/>
      <c r="M305" s="138"/>
      <c r="N305" s="138"/>
      <c r="O305" s="138"/>
      <c r="Y305" s="135"/>
      <c r="Z305" s="135"/>
      <c r="AA305" s="135"/>
      <c r="AB305" s="135"/>
      <c r="AC305" s="139"/>
      <c r="AD305" s="140"/>
      <c r="AE305" s="416">
        <v>1</v>
      </c>
      <c r="AF305" s="57"/>
      <c r="AG305" s="57"/>
      <c r="AJ305" s="57"/>
      <c r="AK305" s="57"/>
      <c r="AL305" s="57"/>
      <c r="AM305" s="57"/>
      <c r="AN305" s="57"/>
      <c r="AO305" s="57"/>
      <c r="AP305" s="57"/>
      <c r="AQ305" s="57"/>
    </row>
    <row r="306" spans="1:43" ht="15" customHeight="1">
      <c r="B306" s="55" t="s">
        <v>697</v>
      </c>
      <c r="C306"/>
      <c r="D306"/>
      <c r="E306"/>
      <c r="F306"/>
      <c r="G306"/>
      <c r="K306" s="74"/>
      <c r="L306" s="138"/>
      <c r="M306" s="138"/>
      <c r="N306" s="138"/>
      <c r="O306" s="138"/>
      <c r="Y306" s="135"/>
      <c r="Z306" s="135"/>
      <c r="AA306" s="135"/>
      <c r="AB306" s="135"/>
      <c r="AC306" s="139"/>
      <c r="AD306" s="140"/>
      <c r="AE306" s="416">
        <v>2</v>
      </c>
      <c r="AF306" s="57"/>
      <c r="AG306" s="57"/>
      <c r="AJ306" s="57"/>
      <c r="AK306" s="57"/>
      <c r="AL306" s="57"/>
      <c r="AM306" s="57"/>
      <c r="AN306" s="57"/>
      <c r="AO306" s="57"/>
      <c r="AP306" s="57"/>
      <c r="AQ306" s="57"/>
    </row>
    <row r="307" spans="1:43" ht="15" customHeight="1">
      <c r="B307" s="661" t="s">
        <v>683</v>
      </c>
      <c r="C307" s="661"/>
      <c r="D307" t="s">
        <v>2</v>
      </c>
      <c r="E307" s="806">
        <v>0.75</v>
      </c>
      <c r="F307" s="806"/>
      <c r="G307"/>
      <c r="K307" s="74"/>
      <c r="L307" s="138"/>
      <c r="M307" s="138"/>
      <c r="N307" s="138"/>
      <c r="O307" s="138"/>
      <c r="Y307" s="135"/>
      <c r="Z307" s="135"/>
      <c r="AA307" s="135"/>
      <c r="AB307" s="135"/>
      <c r="AC307" s="139"/>
      <c r="AD307" s="140"/>
      <c r="AE307" s="416">
        <v>3</v>
      </c>
      <c r="AF307" s="57"/>
      <c r="AG307" s="57"/>
      <c r="AJ307" s="57"/>
      <c r="AK307" s="57"/>
      <c r="AL307" s="57"/>
      <c r="AM307" s="57"/>
      <c r="AN307" s="57"/>
      <c r="AO307" s="57"/>
      <c r="AP307" s="57"/>
      <c r="AQ307" s="57"/>
    </row>
    <row r="308" spans="1:43" ht="15" customHeight="1">
      <c r="B308" s="55" t="s">
        <v>370</v>
      </c>
      <c r="Y308" s="135"/>
      <c r="Z308" s="135"/>
      <c r="AA308" s="135"/>
      <c r="AB308" s="135"/>
      <c r="AC308" s="139"/>
      <c r="AD308" s="140"/>
      <c r="AE308" s="416">
        <v>4</v>
      </c>
      <c r="AF308" s="57"/>
      <c r="AG308" s="57"/>
      <c r="AJ308" s="57"/>
      <c r="AK308" s="57"/>
      <c r="AL308" s="57"/>
      <c r="AM308" s="57"/>
      <c r="AN308" s="57"/>
      <c r="AO308" s="57"/>
      <c r="AP308" s="57"/>
      <c r="AQ308" s="57"/>
    </row>
    <row r="309" spans="1:43" ht="15" customHeight="1">
      <c r="B309" s="585" t="s">
        <v>630</v>
      </c>
      <c r="C309" s="585"/>
      <c r="D309" s="585" t="s">
        <v>2</v>
      </c>
      <c r="E309" s="384">
        <v>1</v>
      </c>
      <c r="F309" s="630" t="s">
        <v>631</v>
      </c>
      <c r="G309" s="585" t="s">
        <v>632</v>
      </c>
      <c r="H309" s="613" t="s">
        <v>633</v>
      </c>
      <c r="I309" s="613"/>
      <c r="J309" s="710" t="s">
        <v>696</v>
      </c>
      <c r="K309" s="630"/>
      <c r="L309" s="630"/>
      <c r="M309" s="630"/>
      <c r="N309" s="630"/>
      <c r="O309" s="585" t="s">
        <v>2</v>
      </c>
      <c r="P309" s="587">
        <v>1</v>
      </c>
      <c r="Q309" s="587"/>
      <c r="R309" s="587"/>
      <c r="S309" s="587"/>
      <c r="Y309" s="135"/>
      <c r="Z309" s="135"/>
      <c r="AA309" s="135"/>
      <c r="AB309" s="135"/>
      <c r="AC309" s="139"/>
      <c r="AD309" s="140"/>
      <c r="AE309" s="416">
        <v>5</v>
      </c>
      <c r="AF309" s="57"/>
      <c r="AG309" s="57"/>
      <c r="AJ309" s="57"/>
      <c r="AK309" s="57"/>
      <c r="AL309" s="57"/>
      <c r="AM309" s="57"/>
      <c r="AN309" s="57"/>
      <c r="AO309" s="57"/>
      <c r="AP309" s="57"/>
      <c r="AQ309" s="57"/>
    </row>
    <row r="310" spans="1:43" ht="15" customHeight="1">
      <c r="B310" s="585"/>
      <c r="C310" s="585"/>
      <c r="D310" s="585"/>
      <c r="E310" s="387">
        <v>6</v>
      </c>
      <c r="F310" s="630"/>
      <c r="G310" s="585"/>
      <c r="H310" s="585" t="s">
        <v>635</v>
      </c>
      <c r="I310" s="585"/>
      <c r="J310" s="630"/>
      <c r="K310" s="630"/>
      <c r="L310" s="630"/>
      <c r="M310" s="630"/>
      <c r="N310" s="630"/>
      <c r="O310" s="585"/>
      <c r="P310" s="587"/>
      <c r="Q310" s="587"/>
      <c r="R310" s="587"/>
      <c r="S310" s="587"/>
      <c r="Y310" s="135"/>
      <c r="Z310" s="135"/>
      <c r="AA310" s="135"/>
      <c r="AB310" s="135"/>
      <c r="AC310" s="139"/>
      <c r="AD310" s="140"/>
      <c r="AE310" s="416">
        <v>6</v>
      </c>
      <c r="AF310" s="57"/>
      <c r="AG310" s="57"/>
      <c r="AJ310" s="57"/>
      <c r="AK310" s="57"/>
      <c r="AL310" s="57"/>
      <c r="AM310" s="57"/>
      <c r="AN310" s="57"/>
      <c r="AO310" s="57"/>
      <c r="AP310" s="57"/>
      <c r="AQ310" s="57"/>
    </row>
    <row r="311" spans="1:43" ht="15" customHeight="1">
      <c r="K311" s="74"/>
      <c r="L311" s="138"/>
      <c r="M311" s="138"/>
      <c r="N311" s="138"/>
      <c r="O311" s="138"/>
      <c r="Y311" s="135"/>
      <c r="Z311" s="135"/>
      <c r="AA311" s="135"/>
      <c r="AB311" s="135"/>
      <c r="AC311" s="139"/>
      <c r="AD311" s="140"/>
      <c r="AE311" s="416">
        <v>7</v>
      </c>
      <c r="AF311" s="57"/>
      <c r="AG311" s="57"/>
      <c r="AJ311" s="57"/>
      <c r="AK311" s="57"/>
      <c r="AL311" s="57"/>
      <c r="AM311" s="57"/>
      <c r="AN311" s="57"/>
      <c r="AO311" s="57"/>
      <c r="AP311" s="57"/>
      <c r="AQ311" s="57"/>
    </row>
    <row r="312" spans="1:43" ht="15" customHeight="1">
      <c r="B312" s="834" t="s">
        <v>714</v>
      </c>
      <c r="C312" s="829"/>
      <c r="D312" s="829"/>
      <c r="E312" s="829"/>
      <c r="F312" s="829"/>
      <c r="G312" s="829"/>
      <c r="H312" s="829" t="s">
        <v>715</v>
      </c>
      <c r="I312" s="829"/>
      <c r="J312" s="829"/>
      <c r="K312" s="829"/>
      <c r="L312" s="829"/>
      <c r="M312" s="829"/>
      <c r="N312" s="829" t="s">
        <v>371</v>
      </c>
      <c r="O312" s="829"/>
      <c r="P312" s="829"/>
      <c r="Q312" s="829"/>
      <c r="R312" s="829"/>
      <c r="S312" s="829"/>
      <c r="T312" s="829" t="s">
        <v>11</v>
      </c>
      <c r="U312" s="829"/>
      <c r="V312" s="829"/>
      <c r="W312" s="829"/>
      <c r="X312" s="829"/>
      <c r="Y312" s="829"/>
      <c r="Z312" s="829"/>
      <c r="AA312" s="830"/>
      <c r="AB312" s="135"/>
      <c r="AC312" s="139"/>
      <c r="AD312" s="140"/>
      <c r="AE312" s="416">
        <v>8</v>
      </c>
      <c r="AF312" s="57"/>
      <c r="AG312" s="57"/>
      <c r="AJ312" s="57"/>
      <c r="AK312" s="57"/>
      <c r="AL312" s="57"/>
      <c r="AM312" s="57"/>
      <c r="AN312" s="57"/>
      <c r="AO312" s="57"/>
      <c r="AP312" s="57"/>
      <c r="AQ312" s="57"/>
    </row>
    <row r="313" spans="1:43" ht="15" customHeight="1">
      <c r="B313" s="833"/>
      <c r="C313" s="711"/>
      <c r="D313" s="711"/>
      <c r="E313" s="711"/>
      <c r="F313" s="711"/>
      <c r="G313" s="711"/>
      <c r="H313" s="711">
        <v>1</v>
      </c>
      <c r="I313" s="711"/>
      <c r="J313" s="711"/>
      <c r="K313" s="711"/>
      <c r="L313" s="711"/>
      <c r="M313" s="711"/>
      <c r="N313" s="711">
        <v>1</v>
      </c>
      <c r="O313" s="711"/>
      <c r="P313" s="711"/>
      <c r="Q313" s="711"/>
      <c r="R313" s="711"/>
      <c r="S313" s="711"/>
      <c r="T313" s="688"/>
      <c r="U313" s="688"/>
      <c r="V313" s="688"/>
      <c r="W313" s="688"/>
      <c r="X313" s="688"/>
      <c r="Y313" s="688"/>
      <c r="Z313" s="688"/>
      <c r="AA313" s="689"/>
      <c r="AB313" s="135"/>
      <c r="AC313" s="139"/>
      <c r="AD313" s="140"/>
      <c r="AE313" s="416">
        <v>9</v>
      </c>
      <c r="AF313" s="57"/>
      <c r="AG313" s="57"/>
      <c r="AJ313" s="57"/>
      <c r="AK313" s="57"/>
      <c r="AL313" s="57"/>
      <c r="AM313" s="57"/>
      <c r="AN313" s="57"/>
      <c r="AO313" s="57"/>
      <c r="AP313" s="57"/>
      <c r="AQ313" s="57"/>
    </row>
    <row r="314" spans="1:43" ht="15" customHeight="1">
      <c r="K314" s="74"/>
      <c r="L314" s="138"/>
      <c r="M314" s="138"/>
      <c r="N314" s="138"/>
      <c r="O314" s="138"/>
      <c r="Y314" s="135"/>
      <c r="Z314" s="135"/>
      <c r="AA314" s="135"/>
      <c r="AB314" s="135"/>
      <c r="AC314" s="139"/>
      <c r="AD314" s="140"/>
      <c r="AE314" s="320"/>
      <c r="AF314" s="57"/>
      <c r="AG314" s="57"/>
      <c r="AJ314" s="57"/>
      <c r="AK314" s="57"/>
      <c r="AL314" s="57"/>
      <c r="AM314" s="57"/>
      <c r="AN314" s="57"/>
      <c r="AO314" s="57"/>
      <c r="AP314" s="57"/>
      <c r="AQ314" s="57"/>
    </row>
    <row r="315" spans="1:43" ht="15" customHeight="1">
      <c r="K315" s="74"/>
      <c r="L315" s="138"/>
      <c r="M315" s="138"/>
      <c r="N315" s="138"/>
      <c r="O315" s="138"/>
      <c r="Y315" s="135"/>
      <c r="Z315" s="135"/>
      <c r="AA315" s="135"/>
      <c r="AB315" s="135"/>
      <c r="AC315" s="139"/>
      <c r="AD315" s="140"/>
      <c r="AE315" s="320"/>
      <c r="AF315" s="57"/>
      <c r="AG315" s="57"/>
      <c r="AJ315" s="57"/>
      <c r="AK315" s="57"/>
      <c r="AL315" s="57"/>
      <c r="AM315" s="57"/>
      <c r="AN315" s="57"/>
      <c r="AO315" s="57"/>
      <c r="AP315" s="57"/>
      <c r="AQ315" s="57"/>
    </row>
    <row r="316" spans="1:43" ht="15" customHeight="1">
      <c r="B316" s="55" t="s">
        <v>365</v>
      </c>
      <c r="AC316" s="81"/>
      <c r="AD316" s="66"/>
      <c r="AE316" s="55"/>
    </row>
    <row r="317" spans="1:43" ht="15" customHeight="1">
      <c r="B317" s="55" t="s">
        <v>367</v>
      </c>
      <c r="AA317" s="134"/>
      <c r="AB317" s="134"/>
      <c r="AC317" s="81"/>
      <c r="AD317" s="66"/>
      <c r="AE317" s="312" t="s">
        <v>372</v>
      </c>
    </row>
    <row r="318" spans="1:43" ht="15" customHeight="1">
      <c r="B318" s="74" t="s">
        <v>369</v>
      </c>
      <c r="C318" s="74" t="s">
        <v>261</v>
      </c>
      <c r="D318" s="752">
        <v>400</v>
      </c>
      <c r="E318" s="752"/>
      <c r="F318" s="752"/>
      <c r="G318" s="752"/>
      <c r="AB318" s="134"/>
      <c r="AC318" s="81"/>
      <c r="AD318" s="66"/>
      <c r="AE318" s="312"/>
    </row>
    <row r="319" spans="1:43" ht="15" customHeight="1">
      <c r="B319" s="55" t="s">
        <v>370</v>
      </c>
      <c r="AA319" s="134"/>
      <c r="AB319" s="134"/>
      <c r="AC319" s="81"/>
      <c r="AD319" s="66"/>
      <c r="AE319" s="312"/>
      <c r="AF319" s="57"/>
      <c r="AI319" s="57"/>
      <c r="AJ319" s="57"/>
      <c r="AK319" s="57"/>
      <c r="AL319" s="57"/>
      <c r="AM319" s="57"/>
      <c r="AN319" s="57"/>
      <c r="AO319" s="57"/>
      <c r="AP319" s="57"/>
      <c r="AQ319" s="57"/>
    </row>
    <row r="320" spans="1:43" ht="15" customHeight="1">
      <c r="A320" s="134"/>
      <c r="B320" s="585" t="s">
        <v>630</v>
      </c>
      <c r="C320" s="585"/>
      <c r="D320" s="585" t="s">
        <v>2</v>
      </c>
      <c r="E320" s="384">
        <v>1</v>
      </c>
      <c r="F320" s="630" t="s">
        <v>631</v>
      </c>
      <c r="G320" s="585" t="s">
        <v>632</v>
      </c>
      <c r="H320" s="613" t="s">
        <v>633</v>
      </c>
      <c r="I320" s="613"/>
      <c r="J320" s="630" t="s">
        <v>636</v>
      </c>
      <c r="K320" s="630"/>
      <c r="L320" s="630"/>
      <c r="M320" s="630"/>
      <c r="N320" s="630"/>
      <c r="O320" s="585" t="s">
        <v>2</v>
      </c>
      <c r="P320" s="587">
        <v>0</v>
      </c>
      <c r="Q320" s="587"/>
      <c r="R320" s="587"/>
      <c r="S320" s="587"/>
      <c r="T320" s="391"/>
      <c r="V320" s="135"/>
      <c r="W320" s="135"/>
      <c r="X320" s="135"/>
      <c r="Y320" s="135"/>
      <c r="Z320" s="135"/>
      <c r="AA320" s="135"/>
      <c r="AB320" s="136"/>
      <c r="AC320" s="81"/>
      <c r="AD320" s="66"/>
      <c r="AE320" s="312"/>
      <c r="AF320" s="57"/>
      <c r="AI320" s="57"/>
      <c r="AJ320" s="57"/>
      <c r="AK320" s="57"/>
      <c r="AL320" s="57"/>
      <c r="AM320" s="57"/>
      <c r="AN320" s="57"/>
      <c r="AO320" s="57"/>
      <c r="AP320" s="57"/>
      <c r="AQ320" s="57"/>
    </row>
    <row r="321" spans="1:43" ht="15" customHeight="1">
      <c r="A321" s="134"/>
      <c r="B321" s="585"/>
      <c r="C321" s="585"/>
      <c r="D321" s="585"/>
      <c r="E321" s="387">
        <v>6</v>
      </c>
      <c r="F321" s="630"/>
      <c r="G321" s="585"/>
      <c r="H321" s="585" t="s">
        <v>635</v>
      </c>
      <c r="I321" s="585"/>
      <c r="J321" s="630"/>
      <c r="K321" s="630"/>
      <c r="L321" s="630"/>
      <c r="M321" s="630"/>
      <c r="N321" s="630"/>
      <c r="O321" s="585"/>
      <c r="P321" s="587"/>
      <c r="Q321" s="587"/>
      <c r="R321" s="587"/>
      <c r="S321" s="587"/>
      <c r="T321" s="391"/>
      <c r="V321" s="135"/>
      <c r="W321" s="135"/>
      <c r="X321" s="135"/>
      <c r="Y321" s="135"/>
      <c r="Z321" s="135"/>
      <c r="AA321" s="135"/>
      <c r="AB321" s="136"/>
      <c r="AC321" s="81"/>
      <c r="AD321" s="66"/>
      <c r="AE321" s="312"/>
      <c r="AF321" s="57"/>
      <c r="AI321" s="57"/>
      <c r="AJ321" s="57"/>
      <c r="AK321" s="57"/>
      <c r="AL321" s="57"/>
      <c r="AM321" s="57"/>
      <c r="AN321" s="57"/>
      <c r="AO321" s="57"/>
      <c r="AP321" s="57"/>
      <c r="AQ321" s="57"/>
    </row>
    <row r="322" spans="1:43" ht="15" customHeight="1">
      <c r="H322" s="74"/>
      <c r="I322" s="137"/>
      <c r="J322" s="137"/>
      <c r="K322" s="137"/>
      <c r="L322" s="137"/>
      <c r="V322" s="135"/>
      <c r="W322" s="135"/>
      <c r="X322" s="135"/>
      <c r="Y322" s="135"/>
      <c r="Z322" s="135"/>
      <c r="AA322" s="135"/>
      <c r="AB322" s="136"/>
      <c r="AC322" s="81"/>
      <c r="AD322" s="66"/>
      <c r="AE322" s="312"/>
      <c r="AF322" s="57"/>
      <c r="AI322" s="57"/>
      <c r="AJ322" s="57"/>
      <c r="AK322" s="57"/>
      <c r="AL322" s="57"/>
      <c r="AM322" s="57"/>
      <c r="AN322" s="57"/>
      <c r="AO322" s="57"/>
      <c r="AP322" s="57"/>
      <c r="AQ322" s="57"/>
    </row>
    <row r="323" spans="1:43" ht="15" customHeight="1">
      <c r="B323" s="834" t="s">
        <v>714</v>
      </c>
      <c r="C323" s="829"/>
      <c r="D323" s="829"/>
      <c r="E323" s="829"/>
      <c r="F323" s="829"/>
      <c r="G323" s="829"/>
      <c r="H323" s="829" t="s">
        <v>715</v>
      </c>
      <c r="I323" s="829"/>
      <c r="J323" s="829"/>
      <c r="K323" s="829"/>
      <c r="L323" s="829"/>
      <c r="M323" s="829"/>
      <c r="N323" s="829" t="s">
        <v>371</v>
      </c>
      <c r="O323" s="829"/>
      <c r="P323" s="829"/>
      <c r="Q323" s="829"/>
      <c r="R323" s="829"/>
      <c r="S323" s="829"/>
      <c r="T323" s="829" t="s">
        <v>242</v>
      </c>
      <c r="U323" s="829"/>
      <c r="V323" s="829"/>
      <c r="W323" s="829"/>
      <c r="X323" s="829"/>
      <c r="Y323" s="829"/>
      <c r="Z323" s="829"/>
      <c r="AA323" s="830"/>
      <c r="AB323" s="136"/>
      <c r="AC323" s="81"/>
      <c r="AD323" s="66"/>
      <c r="AE323" s="312"/>
      <c r="AF323" s="57"/>
      <c r="AI323" s="57"/>
      <c r="AJ323" s="57"/>
      <c r="AK323" s="57"/>
      <c r="AL323" s="57"/>
      <c r="AM323" s="57"/>
      <c r="AN323" s="57"/>
      <c r="AO323" s="57"/>
      <c r="AP323" s="57"/>
      <c r="AQ323" s="57"/>
    </row>
    <row r="324" spans="1:43" ht="15" customHeight="1">
      <c r="B324" s="833"/>
      <c r="C324" s="711"/>
      <c r="D324" s="711"/>
      <c r="E324" s="711"/>
      <c r="F324" s="711"/>
      <c r="G324" s="711"/>
      <c r="H324" s="711"/>
      <c r="I324" s="711"/>
      <c r="J324" s="711"/>
      <c r="K324" s="711"/>
      <c r="L324" s="711"/>
      <c r="M324" s="711"/>
      <c r="N324" s="711"/>
      <c r="O324" s="711"/>
      <c r="P324" s="711"/>
      <c r="Q324" s="711"/>
      <c r="R324" s="711"/>
      <c r="S324" s="711"/>
      <c r="T324" s="688"/>
      <c r="U324" s="688"/>
      <c r="V324" s="688"/>
      <c r="W324" s="688"/>
      <c r="X324" s="688"/>
      <c r="Y324" s="688"/>
      <c r="Z324" s="688"/>
      <c r="AA324" s="689"/>
      <c r="AB324" s="136"/>
      <c r="AC324" s="81"/>
      <c r="AD324" s="66"/>
      <c r="AE324" s="312"/>
      <c r="AF324" s="57"/>
      <c r="AI324" s="57"/>
      <c r="AJ324" s="57"/>
      <c r="AK324" s="57"/>
      <c r="AL324" s="57"/>
      <c r="AM324" s="57"/>
      <c r="AN324" s="57"/>
      <c r="AO324" s="57"/>
      <c r="AP324" s="57"/>
      <c r="AQ324" s="57"/>
    </row>
    <row r="325" spans="1:43" ht="15" customHeight="1">
      <c r="K325" s="74"/>
      <c r="L325" s="138"/>
      <c r="M325" s="138"/>
      <c r="N325" s="138"/>
      <c r="O325" s="138"/>
      <c r="Y325" s="135"/>
      <c r="Z325" s="135"/>
      <c r="AA325" s="135"/>
      <c r="AB325" s="135"/>
      <c r="AC325" s="139"/>
      <c r="AD325" s="140"/>
      <c r="AE325" s="320"/>
      <c r="AF325" s="57"/>
      <c r="AG325" s="57"/>
      <c r="AJ325" s="57"/>
      <c r="AK325" s="57"/>
      <c r="AL325" s="57"/>
      <c r="AM325" s="57"/>
      <c r="AN325" s="57"/>
      <c r="AO325" s="57"/>
      <c r="AP325" s="57"/>
      <c r="AQ325" s="57"/>
    </row>
    <row r="326" spans="1:43" ht="15" customHeight="1">
      <c r="K326" s="74"/>
      <c r="L326" s="138"/>
      <c r="M326" s="138"/>
      <c r="N326" s="138"/>
      <c r="O326" s="138"/>
      <c r="Y326" s="135"/>
      <c r="Z326" s="135"/>
      <c r="AA326" s="135"/>
      <c r="AB326" s="135"/>
      <c r="AC326" s="139"/>
      <c r="AD326" s="140"/>
      <c r="AE326" s="320"/>
      <c r="AF326" s="57"/>
      <c r="AG326" s="57"/>
      <c r="AJ326" s="57"/>
      <c r="AK326" s="57"/>
      <c r="AL326" s="57"/>
      <c r="AM326" s="57"/>
      <c r="AN326" s="57"/>
      <c r="AO326" s="57"/>
      <c r="AP326" s="57"/>
      <c r="AQ326" s="57"/>
    </row>
    <row r="327" spans="1:43" ht="15" customHeight="1">
      <c r="K327" s="74"/>
      <c r="L327" s="138"/>
      <c r="M327" s="138"/>
      <c r="N327" s="138"/>
      <c r="O327" s="138"/>
      <c r="Y327" s="135"/>
      <c r="Z327" s="135"/>
      <c r="AA327" s="135"/>
      <c r="AB327" s="135"/>
      <c r="AC327" s="139"/>
      <c r="AD327" s="140"/>
      <c r="AE327" s="320"/>
      <c r="AF327" s="57"/>
      <c r="AG327" s="57"/>
      <c r="AJ327" s="57"/>
      <c r="AK327" s="57"/>
      <c r="AL327" s="57"/>
      <c r="AM327" s="57"/>
      <c r="AN327" s="57"/>
      <c r="AO327" s="57"/>
      <c r="AP327" s="57"/>
      <c r="AQ327" s="57"/>
    </row>
    <row r="328" spans="1:43" ht="15" customHeight="1">
      <c r="B328" s="55" t="s">
        <v>365</v>
      </c>
      <c r="AC328" s="81"/>
      <c r="AD328" s="66"/>
      <c r="AE328" s="55"/>
    </row>
    <row r="329" spans="1:43" ht="15" customHeight="1">
      <c r="B329" s="55" t="s">
        <v>367</v>
      </c>
      <c r="AA329" s="134"/>
      <c r="AB329" s="134"/>
      <c r="AC329" s="81"/>
      <c r="AD329" s="66"/>
      <c r="AE329" s="312" t="s">
        <v>373</v>
      </c>
    </row>
    <row r="330" spans="1:43" ht="15" customHeight="1">
      <c r="B330" s="74" t="s">
        <v>369</v>
      </c>
      <c r="C330" s="74" t="s">
        <v>261</v>
      </c>
      <c r="D330" s="752">
        <v>400</v>
      </c>
      <c r="E330" s="752"/>
      <c r="F330" s="752"/>
      <c r="G330" s="752"/>
      <c r="AB330" s="134"/>
      <c r="AC330" s="81"/>
      <c r="AD330" s="66"/>
      <c r="AE330" s="312"/>
    </row>
    <row r="331" spans="1:43" ht="15" customHeight="1">
      <c r="B331" s="55" t="s">
        <v>370</v>
      </c>
      <c r="AA331" s="134"/>
      <c r="AB331" s="134"/>
      <c r="AC331" s="81"/>
      <c r="AD331" s="66"/>
      <c r="AE331" s="312"/>
      <c r="AF331" s="57"/>
      <c r="AI331" s="57"/>
      <c r="AJ331" s="57"/>
      <c r="AK331" s="57"/>
      <c r="AL331" s="57"/>
      <c r="AM331" s="57"/>
      <c r="AN331" s="57"/>
      <c r="AO331" s="57"/>
      <c r="AP331" s="57"/>
      <c r="AQ331" s="57"/>
    </row>
    <row r="332" spans="1:43" ht="15" customHeight="1">
      <c r="A332" s="134"/>
      <c r="B332" s="585" t="s">
        <v>630</v>
      </c>
      <c r="C332" s="585"/>
      <c r="D332" s="585" t="s">
        <v>2</v>
      </c>
      <c r="E332" s="384">
        <v>1</v>
      </c>
      <c r="F332" s="630" t="s">
        <v>631</v>
      </c>
      <c r="G332" s="585" t="s">
        <v>632</v>
      </c>
      <c r="H332" s="613" t="s">
        <v>633</v>
      </c>
      <c r="I332" s="613"/>
      <c r="J332" s="630" t="s">
        <v>634</v>
      </c>
      <c r="K332" s="630"/>
      <c r="L332" s="630"/>
      <c r="M332" s="630"/>
      <c r="N332" s="630"/>
      <c r="O332" s="585" t="s">
        <v>2</v>
      </c>
      <c r="P332" s="587">
        <v>0</v>
      </c>
      <c r="Q332" s="587"/>
      <c r="R332" s="587"/>
      <c r="S332" s="587"/>
      <c r="T332" s="391"/>
      <c r="V332" s="135"/>
      <c r="W332" s="135"/>
      <c r="X332" s="135"/>
      <c r="Y332" s="135"/>
      <c r="Z332" s="135"/>
      <c r="AA332" s="135"/>
      <c r="AB332" s="136"/>
      <c r="AC332" s="81"/>
      <c r="AD332" s="66"/>
      <c r="AE332" s="312"/>
      <c r="AF332" s="57"/>
      <c r="AI332" s="57"/>
      <c r="AJ332" s="57"/>
      <c r="AK332" s="57"/>
      <c r="AL332" s="57"/>
      <c r="AM332" s="57"/>
      <c r="AN332" s="57"/>
      <c r="AO332" s="57"/>
      <c r="AP332" s="57"/>
      <c r="AQ332" s="57"/>
    </row>
    <row r="333" spans="1:43" ht="15" customHeight="1">
      <c r="A333" s="134"/>
      <c r="B333" s="585"/>
      <c r="C333" s="585"/>
      <c r="D333" s="585"/>
      <c r="E333" s="387">
        <v>6</v>
      </c>
      <c r="F333" s="630"/>
      <c r="G333" s="585"/>
      <c r="H333" s="585" t="s">
        <v>637</v>
      </c>
      <c r="I333" s="585"/>
      <c r="J333" s="630"/>
      <c r="K333" s="630"/>
      <c r="L333" s="630"/>
      <c r="M333" s="630"/>
      <c r="N333" s="630"/>
      <c r="O333" s="585"/>
      <c r="P333" s="587"/>
      <c r="Q333" s="587"/>
      <c r="R333" s="587"/>
      <c r="S333" s="587"/>
      <c r="T333" s="391"/>
      <c r="V333" s="135"/>
      <c r="W333" s="135"/>
      <c r="X333" s="135"/>
      <c r="Y333" s="135"/>
      <c r="Z333" s="135"/>
      <c r="AA333" s="135"/>
      <c r="AB333" s="136"/>
      <c r="AC333" s="81"/>
      <c r="AD333" s="66"/>
      <c r="AE333" s="312"/>
      <c r="AF333" s="57"/>
      <c r="AI333" s="57"/>
      <c r="AJ333" s="57"/>
      <c r="AK333" s="57"/>
      <c r="AL333" s="57"/>
      <c r="AM333" s="57"/>
      <c r="AN333" s="57"/>
      <c r="AO333" s="57"/>
      <c r="AP333" s="57"/>
      <c r="AQ333" s="57"/>
    </row>
    <row r="334" spans="1:43" ht="15" customHeight="1">
      <c r="H334" s="74"/>
      <c r="I334" s="137"/>
      <c r="J334" s="137"/>
      <c r="K334" s="137"/>
      <c r="L334" s="137"/>
      <c r="V334" s="135"/>
      <c r="W334" s="135"/>
      <c r="X334" s="135"/>
      <c r="Y334" s="135"/>
      <c r="Z334" s="135"/>
      <c r="AA334" s="135"/>
      <c r="AB334" s="136"/>
      <c r="AC334" s="81"/>
      <c r="AD334" s="66"/>
      <c r="AE334" s="312"/>
      <c r="AF334" s="57"/>
      <c r="AI334" s="57"/>
      <c r="AJ334" s="57"/>
      <c r="AK334" s="57"/>
      <c r="AL334" s="57"/>
      <c r="AM334" s="57"/>
      <c r="AN334" s="57"/>
      <c r="AO334" s="57"/>
      <c r="AP334" s="57"/>
      <c r="AQ334" s="57"/>
    </row>
    <row r="335" spans="1:43" ht="15" customHeight="1">
      <c r="B335" s="834" t="s">
        <v>714</v>
      </c>
      <c r="C335" s="829"/>
      <c r="D335" s="829"/>
      <c r="E335" s="829"/>
      <c r="F335" s="829"/>
      <c r="G335" s="829"/>
      <c r="H335" s="829" t="s">
        <v>715</v>
      </c>
      <c r="I335" s="829"/>
      <c r="J335" s="829"/>
      <c r="K335" s="829"/>
      <c r="L335" s="829"/>
      <c r="M335" s="829"/>
      <c r="N335" s="829" t="s">
        <v>371</v>
      </c>
      <c r="O335" s="829"/>
      <c r="P335" s="829"/>
      <c r="Q335" s="829"/>
      <c r="R335" s="829"/>
      <c r="S335" s="829"/>
      <c r="T335" s="829" t="s">
        <v>242</v>
      </c>
      <c r="U335" s="829"/>
      <c r="V335" s="829"/>
      <c r="W335" s="829"/>
      <c r="X335" s="829"/>
      <c r="Y335" s="829"/>
      <c r="Z335" s="829"/>
      <c r="AA335" s="830"/>
      <c r="AB335" s="136"/>
      <c r="AC335" s="81"/>
      <c r="AD335" s="66"/>
      <c r="AE335" s="312"/>
      <c r="AF335" s="57"/>
      <c r="AI335" s="57"/>
      <c r="AJ335" s="57"/>
      <c r="AK335" s="57"/>
      <c r="AL335" s="57"/>
      <c r="AM335" s="57"/>
      <c r="AN335" s="57"/>
      <c r="AO335" s="57"/>
      <c r="AP335" s="57"/>
      <c r="AQ335" s="57"/>
    </row>
    <row r="336" spans="1:43" ht="15" customHeight="1">
      <c r="B336" s="833"/>
      <c r="C336" s="711"/>
      <c r="D336" s="711"/>
      <c r="E336" s="711"/>
      <c r="F336" s="711"/>
      <c r="G336" s="711"/>
      <c r="H336" s="711"/>
      <c r="I336" s="711"/>
      <c r="J336" s="711"/>
      <c r="K336" s="711"/>
      <c r="L336" s="711"/>
      <c r="M336" s="711"/>
      <c r="N336" s="711"/>
      <c r="O336" s="711"/>
      <c r="P336" s="711"/>
      <c r="Q336" s="711"/>
      <c r="R336" s="711"/>
      <c r="S336" s="711"/>
      <c r="T336" s="688"/>
      <c r="U336" s="688"/>
      <c r="V336" s="688"/>
      <c r="W336" s="688"/>
      <c r="X336" s="688"/>
      <c r="Y336" s="688"/>
      <c r="Z336" s="688"/>
      <c r="AA336" s="689"/>
      <c r="AB336" s="136"/>
      <c r="AC336" s="81"/>
      <c r="AD336" s="66"/>
      <c r="AE336" s="312"/>
      <c r="AF336" s="57"/>
      <c r="AI336" s="57"/>
      <c r="AJ336" s="57"/>
      <c r="AK336" s="57"/>
      <c r="AL336" s="57"/>
      <c r="AM336" s="57"/>
      <c r="AN336" s="57"/>
      <c r="AO336" s="57"/>
      <c r="AP336" s="57"/>
      <c r="AQ336" s="57"/>
    </row>
    <row r="337" spans="1:43" ht="15" customHeight="1">
      <c r="K337" s="74"/>
      <c r="L337" s="138"/>
      <c r="M337" s="138"/>
      <c r="N337" s="138"/>
      <c r="O337" s="138"/>
      <c r="Y337" s="135"/>
      <c r="Z337" s="135"/>
      <c r="AA337" s="135"/>
      <c r="AB337" s="135"/>
      <c r="AC337" s="139"/>
      <c r="AD337" s="140"/>
      <c r="AE337" s="320"/>
      <c r="AF337" s="57"/>
      <c r="AG337" s="57"/>
      <c r="AJ337" s="57"/>
      <c r="AK337" s="57"/>
      <c r="AL337" s="57"/>
      <c r="AM337" s="57"/>
      <c r="AN337" s="57"/>
      <c r="AO337" s="57"/>
      <c r="AP337" s="57"/>
      <c r="AQ337" s="57"/>
    </row>
    <row r="338" spans="1:43" ht="15" customHeight="1">
      <c r="B338" s="55" t="s">
        <v>365</v>
      </c>
      <c r="AC338" s="81"/>
      <c r="AD338" s="66"/>
      <c r="AE338" s="55"/>
    </row>
    <row r="339" spans="1:43" ht="15" customHeight="1">
      <c r="B339" s="55" t="s">
        <v>367</v>
      </c>
      <c r="AA339" s="134"/>
      <c r="AB339" s="134"/>
      <c r="AC339" s="81"/>
      <c r="AD339" s="66"/>
      <c r="AE339" s="312" t="s">
        <v>374</v>
      </c>
    </row>
    <row r="340" spans="1:43" ht="15" customHeight="1">
      <c r="B340" s="74" t="s">
        <v>369</v>
      </c>
      <c r="C340" s="74" t="s">
        <v>261</v>
      </c>
      <c r="D340" s="752">
        <v>400</v>
      </c>
      <c r="E340" s="752"/>
      <c r="F340" s="752"/>
      <c r="G340" s="752"/>
      <c r="AB340" s="134"/>
      <c r="AC340" s="81"/>
      <c r="AD340" s="66"/>
      <c r="AE340" s="312"/>
    </row>
    <row r="341" spans="1:43" ht="15" customHeight="1">
      <c r="B341" s="55" t="s">
        <v>370</v>
      </c>
      <c r="AA341" s="134"/>
      <c r="AB341" s="134"/>
      <c r="AC341" s="81"/>
      <c r="AD341" s="66"/>
      <c r="AE341" s="312"/>
      <c r="AF341" s="57"/>
      <c r="AI341" s="57"/>
      <c r="AJ341" s="57"/>
      <c r="AK341" s="57"/>
      <c r="AL341" s="57"/>
      <c r="AM341" s="57"/>
      <c r="AN341" s="57"/>
      <c r="AO341" s="57"/>
      <c r="AP341" s="57"/>
      <c r="AQ341" s="57"/>
    </row>
    <row r="342" spans="1:43" ht="15" customHeight="1">
      <c r="A342" s="134"/>
      <c r="B342" s="585" t="s">
        <v>630</v>
      </c>
      <c r="C342" s="585"/>
      <c r="D342" s="585" t="s">
        <v>2</v>
      </c>
      <c r="E342" s="384">
        <v>1</v>
      </c>
      <c r="F342" s="630" t="s">
        <v>631</v>
      </c>
      <c r="G342" s="585" t="s">
        <v>632</v>
      </c>
      <c r="H342" s="613" t="s">
        <v>633</v>
      </c>
      <c r="I342" s="613"/>
      <c r="J342" s="630" t="s">
        <v>636</v>
      </c>
      <c r="K342" s="630"/>
      <c r="L342" s="630"/>
      <c r="M342" s="630"/>
      <c r="N342" s="630"/>
      <c r="O342" s="585" t="s">
        <v>2</v>
      </c>
      <c r="P342" s="587">
        <v>0</v>
      </c>
      <c r="Q342" s="587"/>
      <c r="R342" s="587"/>
      <c r="S342" s="587"/>
      <c r="T342" s="587"/>
      <c r="V342" s="135"/>
      <c r="W342" s="135"/>
      <c r="X342" s="135"/>
      <c r="Y342" s="135"/>
      <c r="Z342" s="135"/>
      <c r="AA342" s="135"/>
      <c r="AB342" s="136"/>
      <c r="AC342" s="81"/>
      <c r="AD342" s="66"/>
      <c r="AE342" s="312"/>
      <c r="AF342" s="57"/>
      <c r="AI342" s="57"/>
      <c r="AJ342" s="57"/>
      <c r="AK342" s="57"/>
      <c r="AL342" s="57"/>
      <c r="AM342" s="57"/>
      <c r="AN342" s="57"/>
      <c r="AO342" s="57"/>
      <c r="AP342" s="57"/>
      <c r="AQ342" s="57"/>
    </row>
    <row r="343" spans="1:43" ht="15" customHeight="1">
      <c r="A343" s="134"/>
      <c r="B343" s="585"/>
      <c r="C343" s="585"/>
      <c r="D343" s="585"/>
      <c r="E343" s="387">
        <v>6</v>
      </c>
      <c r="F343" s="630"/>
      <c r="G343" s="585"/>
      <c r="H343" s="585" t="s">
        <v>637</v>
      </c>
      <c r="I343" s="585"/>
      <c r="J343" s="630"/>
      <c r="K343" s="630"/>
      <c r="L343" s="630"/>
      <c r="M343" s="630"/>
      <c r="N343" s="630"/>
      <c r="O343" s="585"/>
      <c r="P343" s="587"/>
      <c r="Q343" s="587"/>
      <c r="R343" s="587"/>
      <c r="S343" s="587"/>
      <c r="T343" s="587"/>
      <c r="V343" s="135"/>
      <c r="W343" s="135"/>
      <c r="X343" s="135"/>
      <c r="Y343" s="135"/>
      <c r="Z343" s="135"/>
      <c r="AA343" s="135"/>
      <c r="AB343" s="136"/>
      <c r="AC343" s="81"/>
      <c r="AD343" s="66"/>
      <c r="AE343" s="312"/>
      <c r="AF343" s="57"/>
      <c r="AI343" s="57"/>
      <c r="AJ343" s="57"/>
      <c r="AK343" s="57"/>
      <c r="AL343" s="57"/>
      <c r="AM343" s="57"/>
      <c r="AN343" s="57"/>
      <c r="AO343" s="57"/>
      <c r="AP343" s="57"/>
      <c r="AQ343" s="57"/>
    </row>
    <row r="344" spans="1:43" ht="15" customHeight="1">
      <c r="H344" s="74"/>
      <c r="I344" s="137"/>
      <c r="J344" s="137"/>
      <c r="K344" s="137"/>
      <c r="L344" s="137"/>
      <c r="V344" s="135"/>
      <c r="W344" s="135"/>
      <c r="X344" s="135"/>
      <c r="Y344" s="135"/>
      <c r="Z344" s="135"/>
      <c r="AA344" s="135"/>
      <c r="AB344" s="136"/>
      <c r="AC344" s="81"/>
      <c r="AD344" s="66"/>
      <c r="AE344" s="312"/>
      <c r="AF344" s="57"/>
      <c r="AI344" s="57"/>
      <c r="AJ344" s="57"/>
      <c r="AK344" s="57"/>
      <c r="AL344" s="57"/>
      <c r="AM344" s="57"/>
      <c r="AN344" s="57"/>
      <c r="AO344" s="57"/>
      <c r="AP344" s="57"/>
      <c r="AQ344" s="57"/>
    </row>
    <row r="345" spans="1:43" ht="15" customHeight="1">
      <c r="B345" s="834" t="s">
        <v>714</v>
      </c>
      <c r="C345" s="829"/>
      <c r="D345" s="829"/>
      <c r="E345" s="829"/>
      <c r="F345" s="829"/>
      <c r="G345" s="829"/>
      <c r="H345" s="829" t="s">
        <v>715</v>
      </c>
      <c r="I345" s="829"/>
      <c r="J345" s="829"/>
      <c r="K345" s="829"/>
      <c r="L345" s="829"/>
      <c r="M345" s="829"/>
      <c r="N345" s="829" t="s">
        <v>371</v>
      </c>
      <c r="O345" s="829"/>
      <c r="P345" s="829"/>
      <c r="Q345" s="829"/>
      <c r="R345" s="829"/>
      <c r="S345" s="829"/>
      <c r="T345" s="829" t="s">
        <v>242</v>
      </c>
      <c r="U345" s="829"/>
      <c r="V345" s="829"/>
      <c r="W345" s="829"/>
      <c r="X345" s="829"/>
      <c r="Y345" s="829"/>
      <c r="Z345" s="829"/>
      <c r="AA345" s="830"/>
      <c r="AB345" s="136"/>
      <c r="AC345" s="81"/>
      <c r="AD345" s="66"/>
      <c r="AE345" s="312"/>
      <c r="AF345" s="57"/>
      <c r="AI345" s="57"/>
      <c r="AJ345" s="57"/>
      <c r="AK345" s="57"/>
      <c r="AL345" s="57"/>
      <c r="AM345" s="57"/>
      <c r="AN345" s="57"/>
      <c r="AO345" s="57"/>
      <c r="AP345" s="57"/>
      <c r="AQ345" s="57"/>
    </row>
    <row r="346" spans="1:43" ht="15" customHeight="1">
      <c r="B346" s="833"/>
      <c r="C346" s="711"/>
      <c r="D346" s="711"/>
      <c r="E346" s="711"/>
      <c r="F346" s="711"/>
      <c r="G346" s="711"/>
      <c r="H346" s="711"/>
      <c r="I346" s="711"/>
      <c r="J346" s="711"/>
      <c r="K346" s="711"/>
      <c r="L346" s="711"/>
      <c r="M346" s="711"/>
      <c r="N346" s="711"/>
      <c r="O346" s="711"/>
      <c r="P346" s="711"/>
      <c r="Q346" s="711"/>
      <c r="R346" s="711"/>
      <c r="S346" s="711"/>
      <c r="T346" s="688"/>
      <c r="U346" s="688"/>
      <c r="V346" s="688"/>
      <c r="W346" s="688"/>
      <c r="X346" s="688"/>
      <c r="Y346" s="688"/>
      <c r="Z346" s="688"/>
      <c r="AA346" s="689"/>
      <c r="AB346" s="136"/>
      <c r="AC346" s="81"/>
      <c r="AD346" s="66"/>
      <c r="AE346" s="312"/>
      <c r="AF346" s="57"/>
      <c r="AI346" s="57"/>
      <c r="AJ346" s="57"/>
      <c r="AK346" s="57"/>
      <c r="AL346" s="57"/>
      <c r="AM346" s="57"/>
      <c r="AN346" s="57"/>
      <c r="AO346" s="57"/>
      <c r="AP346" s="57"/>
      <c r="AQ346" s="57"/>
    </row>
    <row r="347" spans="1:43" ht="15" customHeight="1">
      <c r="K347" s="74"/>
      <c r="L347" s="138"/>
      <c r="M347" s="138"/>
      <c r="N347" s="138"/>
      <c r="O347" s="138"/>
      <c r="Y347" s="135"/>
      <c r="Z347" s="135"/>
      <c r="AA347" s="135"/>
      <c r="AB347" s="135"/>
      <c r="AC347" s="139"/>
      <c r="AD347" s="141"/>
      <c r="AE347" s="320"/>
      <c r="AF347" s="57"/>
      <c r="AG347" s="57"/>
      <c r="AJ347" s="57"/>
      <c r="AK347" s="57"/>
      <c r="AL347" s="57"/>
      <c r="AM347" s="57"/>
      <c r="AN347" s="57"/>
      <c r="AO347" s="57"/>
      <c r="AP347" s="57"/>
      <c r="AQ347" s="57"/>
    </row>
    <row r="348" spans="1:43" ht="15" customHeight="1">
      <c r="B348" s="55" t="s">
        <v>693</v>
      </c>
      <c r="K348" s="74"/>
      <c r="L348" s="138"/>
      <c r="M348" s="138"/>
      <c r="N348" s="138"/>
      <c r="O348" s="138"/>
      <c r="Y348" s="135"/>
      <c r="Z348" s="135"/>
      <c r="AA348" s="135"/>
      <c r="AB348" s="135"/>
      <c r="AC348" s="139"/>
      <c r="AD348" s="140"/>
      <c r="AE348" s="417" t="s">
        <v>700</v>
      </c>
      <c r="AF348" s="57"/>
      <c r="AG348" s="57"/>
      <c r="AJ348" s="57"/>
      <c r="AK348" s="57"/>
      <c r="AL348" s="57"/>
      <c r="AM348" s="57"/>
      <c r="AN348" s="57"/>
      <c r="AO348" s="57"/>
      <c r="AP348" s="57"/>
      <c r="AQ348" s="57"/>
    </row>
    <row r="349" spans="1:43" ht="15" customHeight="1">
      <c r="B349" s="74" t="s">
        <v>694</v>
      </c>
      <c r="C349" s="74" t="s">
        <v>695</v>
      </c>
      <c r="D349" s="752">
        <v>400</v>
      </c>
      <c r="E349" s="752"/>
      <c r="F349" s="752"/>
      <c r="G349" s="752"/>
      <c r="K349" s="74"/>
      <c r="L349" s="138"/>
      <c r="M349" s="138"/>
      <c r="N349" s="138"/>
      <c r="O349" s="138"/>
      <c r="Y349" s="135"/>
      <c r="Z349" s="135"/>
      <c r="AA349" s="135"/>
      <c r="AB349" s="135"/>
      <c r="AC349" s="139"/>
      <c r="AD349" s="140"/>
      <c r="AE349" s="417">
        <v>1</v>
      </c>
      <c r="AF349" s="57"/>
      <c r="AG349" s="57"/>
      <c r="AJ349" s="57"/>
      <c r="AK349" s="57"/>
      <c r="AL349" s="57"/>
      <c r="AM349" s="57"/>
      <c r="AN349" s="57"/>
      <c r="AO349" s="57"/>
      <c r="AP349" s="57"/>
      <c r="AQ349" s="57"/>
    </row>
    <row r="350" spans="1:43" ht="15" customHeight="1">
      <c r="B350" s="83" t="s">
        <v>682</v>
      </c>
      <c r="C350" s="83"/>
      <c r="D350" s="83"/>
      <c r="E350" s="83"/>
      <c r="F350" s="83"/>
      <c r="G350" s="83"/>
      <c r="K350" s="74"/>
      <c r="L350" s="138"/>
      <c r="M350" s="138"/>
      <c r="N350" s="138"/>
      <c r="O350" s="138"/>
      <c r="Y350" s="135"/>
      <c r="Z350" s="135"/>
      <c r="AA350" s="135"/>
      <c r="AB350" s="135"/>
      <c r="AC350" s="139"/>
      <c r="AD350" s="140"/>
      <c r="AE350" s="417">
        <v>2</v>
      </c>
      <c r="AF350" s="57"/>
      <c r="AG350" s="57"/>
      <c r="AJ350" s="57"/>
      <c r="AK350" s="57"/>
      <c r="AL350" s="57"/>
      <c r="AM350" s="57"/>
      <c r="AN350" s="57"/>
      <c r="AO350" s="57"/>
      <c r="AP350" s="57"/>
      <c r="AQ350" s="57"/>
    </row>
    <row r="351" spans="1:43" ht="15" customHeight="1">
      <c r="B351" s="661" t="s">
        <v>683</v>
      </c>
      <c r="C351" s="661"/>
      <c r="D351" s="83" t="s">
        <v>2</v>
      </c>
      <c r="E351" s="806">
        <v>0.75</v>
      </c>
      <c r="F351" s="806"/>
      <c r="G351" s="83"/>
      <c r="K351" s="74"/>
      <c r="L351" s="138"/>
      <c r="M351" s="138"/>
      <c r="N351" s="138"/>
      <c r="O351" s="138"/>
      <c r="Y351" s="135"/>
      <c r="Z351" s="135"/>
      <c r="AA351" s="135"/>
      <c r="AB351" s="135"/>
      <c r="AC351" s="139"/>
      <c r="AD351" s="140"/>
      <c r="AE351" s="417">
        <v>3</v>
      </c>
      <c r="AF351" s="57"/>
      <c r="AG351" s="57"/>
      <c r="AJ351" s="57"/>
      <c r="AK351" s="57"/>
      <c r="AL351" s="57"/>
      <c r="AM351" s="57"/>
      <c r="AN351" s="57"/>
      <c r="AO351" s="57"/>
      <c r="AP351" s="57"/>
      <c r="AQ351" s="57"/>
    </row>
    <row r="352" spans="1:43" ht="15" customHeight="1">
      <c r="B352" s="55" t="s">
        <v>370</v>
      </c>
      <c r="Y352" s="135"/>
      <c r="Z352" s="135"/>
      <c r="AA352" s="135"/>
      <c r="AB352" s="135"/>
      <c r="AC352" s="139"/>
      <c r="AD352" s="140"/>
      <c r="AE352" s="417">
        <v>4</v>
      </c>
      <c r="AF352" s="57"/>
      <c r="AG352" s="57"/>
      <c r="AJ352" s="57"/>
      <c r="AK352" s="57"/>
      <c r="AL352" s="57"/>
      <c r="AM352" s="57"/>
      <c r="AN352" s="57"/>
      <c r="AO352" s="57"/>
      <c r="AP352" s="57"/>
      <c r="AQ352" s="57"/>
    </row>
    <row r="353" spans="1:43" ht="15" customHeight="1">
      <c r="B353" s="585" t="s">
        <v>630</v>
      </c>
      <c r="C353" s="585"/>
      <c r="D353" s="585" t="s">
        <v>2</v>
      </c>
      <c r="E353" s="384">
        <v>1</v>
      </c>
      <c r="F353" s="630" t="s">
        <v>631</v>
      </c>
      <c r="G353" s="585" t="s">
        <v>632</v>
      </c>
      <c r="H353" s="613" t="s">
        <v>633</v>
      </c>
      <c r="I353" s="613"/>
      <c r="J353" s="931" t="s">
        <v>698</v>
      </c>
      <c r="K353" s="932"/>
      <c r="L353" s="932"/>
      <c r="M353" s="932"/>
      <c r="N353" s="932"/>
      <c r="O353" s="585" t="s">
        <v>2</v>
      </c>
      <c r="P353" s="587">
        <v>0</v>
      </c>
      <c r="Q353" s="587"/>
      <c r="R353" s="587"/>
      <c r="S353" s="587"/>
      <c r="Y353" s="135"/>
      <c r="Z353" s="135"/>
      <c r="AA353" s="135"/>
      <c r="AB353" s="135"/>
      <c r="AC353" s="139"/>
      <c r="AD353" s="140"/>
      <c r="AE353" s="417">
        <v>5</v>
      </c>
      <c r="AF353" s="57"/>
      <c r="AG353" s="57"/>
      <c r="AJ353" s="57"/>
      <c r="AK353" s="57"/>
      <c r="AL353" s="57"/>
      <c r="AM353" s="57"/>
      <c r="AN353" s="57"/>
      <c r="AO353" s="57"/>
      <c r="AP353" s="57"/>
      <c r="AQ353" s="57"/>
    </row>
    <row r="354" spans="1:43" ht="15" customHeight="1">
      <c r="B354" s="585"/>
      <c r="C354" s="585"/>
      <c r="D354" s="585"/>
      <c r="E354" s="387">
        <v>6</v>
      </c>
      <c r="F354" s="630"/>
      <c r="G354" s="585"/>
      <c r="H354" s="585" t="s">
        <v>637</v>
      </c>
      <c r="I354" s="585"/>
      <c r="J354" s="932"/>
      <c r="K354" s="932"/>
      <c r="L354" s="932"/>
      <c r="M354" s="932"/>
      <c r="N354" s="932"/>
      <c r="O354" s="585"/>
      <c r="P354" s="587"/>
      <c r="Q354" s="587"/>
      <c r="R354" s="587"/>
      <c r="S354" s="587"/>
      <c r="Y354" s="135"/>
      <c r="Z354" s="135"/>
      <c r="AA354" s="135"/>
      <c r="AB354" s="135"/>
      <c r="AC354" s="139"/>
      <c r="AD354" s="140"/>
      <c r="AE354" s="417">
        <v>6</v>
      </c>
      <c r="AF354" s="57"/>
      <c r="AG354" s="57"/>
      <c r="AJ354" s="57"/>
      <c r="AK354" s="57"/>
      <c r="AL354" s="57"/>
      <c r="AM354" s="57"/>
      <c r="AN354" s="57"/>
      <c r="AO354" s="57"/>
      <c r="AP354" s="57"/>
      <c r="AQ354" s="57"/>
    </row>
    <row r="355" spans="1:43" ht="15" customHeight="1">
      <c r="K355" s="74"/>
      <c r="L355" s="138"/>
      <c r="M355" s="138"/>
      <c r="N355" s="138"/>
      <c r="O355" s="138"/>
      <c r="Y355" s="135"/>
      <c r="Z355" s="135"/>
      <c r="AA355" s="135"/>
      <c r="AB355" s="135"/>
      <c r="AC355" s="139"/>
      <c r="AD355" s="140"/>
      <c r="AE355" s="417">
        <v>7</v>
      </c>
      <c r="AF355" s="57"/>
      <c r="AG355" s="57"/>
      <c r="AJ355" s="57"/>
      <c r="AK355" s="57"/>
      <c r="AL355" s="57"/>
      <c r="AM355" s="57"/>
      <c r="AN355" s="57"/>
      <c r="AO355" s="57"/>
      <c r="AP355" s="57"/>
      <c r="AQ355" s="57"/>
    </row>
    <row r="356" spans="1:43" ht="15" customHeight="1">
      <c r="B356" s="834" t="s">
        <v>714</v>
      </c>
      <c r="C356" s="829"/>
      <c r="D356" s="829"/>
      <c r="E356" s="829"/>
      <c r="F356" s="829"/>
      <c r="G356" s="829"/>
      <c r="H356" s="829" t="s">
        <v>715</v>
      </c>
      <c r="I356" s="829"/>
      <c r="J356" s="829"/>
      <c r="K356" s="829"/>
      <c r="L356" s="829"/>
      <c r="M356" s="829"/>
      <c r="N356" s="829" t="s">
        <v>371</v>
      </c>
      <c r="O356" s="829"/>
      <c r="P356" s="829"/>
      <c r="Q356" s="829"/>
      <c r="R356" s="829"/>
      <c r="S356" s="829"/>
      <c r="T356" s="829" t="s">
        <v>11</v>
      </c>
      <c r="U356" s="829"/>
      <c r="V356" s="829"/>
      <c r="W356" s="829"/>
      <c r="X356" s="829"/>
      <c r="Y356" s="829"/>
      <c r="Z356" s="829"/>
      <c r="AA356" s="830"/>
      <c r="AB356" s="135"/>
      <c r="AC356" s="139"/>
      <c r="AD356" s="140"/>
      <c r="AE356" s="417">
        <v>8</v>
      </c>
      <c r="AF356" s="57"/>
      <c r="AG356" s="57"/>
      <c r="AJ356" s="57"/>
      <c r="AK356" s="57"/>
      <c r="AL356" s="57"/>
      <c r="AM356" s="57"/>
      <c r="AN356" s="57"/>
      <c r="AO356" s="57"/>
      <c r="AP356" s="57"/>
      <c r="AQ356" s="57"/>
    </row>
    <row r="357" spans="1:43" ht="15" customHeight="1">
      <c r="B357" s="833"/>
      <c r="C357" s="711"/>
      <c r="D357" s="711"/>
      <c r="E357" s="711"/>
      <c r="F357" s="711"/>
      <c r="G357" s="711"/>
      <c r="H357" s="711"/>
      <c r="I357" s="711"/>
      <c r="J357" s="711"/>
      <c r="K357" s="711"/>
      <c r="L357" s="711"/>
      <c r="M357" s="711"/>
      <c r="N357" s="711"/>
      <c r="O357" s="711"/>
      <c r="P357" s="711"/>
      <c r="Q357" s="711"/>
      <c r="R357" s="711"/>
      <c r="S357" s="711"/>
      <c r="T357" s="688"/>
      <c r="U357" s="688"/>
      <c r="V357" s="688"/>
      <c r="W357" s="688"/>
      <c r="X357" s="688"/>
      <c r="Y357" s="688"/>
      <c r="Z357" s="688"/>
      <c r="AA357" s="689"/>
      <c r="AB357" s="135"/>
      <c r="AC357" s="139"/>
      <c r="AD357" s="140"/>
      <c r="AE357" s="417">
        <v>9</v>
      </c>
      <c r="AF357" s="57"/>
      <c r="AG357" s="57"/>
      <c r="AJ357" s="57"/>
      <c r="AK357" s="57"/>
      <c r="AL357" s="57"/>
      <c r="AM357" s="57"/>
      <c r="AN357" s="57"/>
      <c r="AO357" s="57"/>
      <c r="AP357" s="57"/>
      <c r="AQ357" s="57"/>
    </row>
    <row r="358" spans="1:43" ht="15" customHeight="1">
      <c r="B358"/>
      <c r="C358"/>
      <c r="D358"/>
      <c r="E358"/>
      <c r="F358"/>
      <c r="G358"/>
      <c r="H358"/>
      <c r="I358"/>
      <c r="J358"/>
      <c r="K358"/>
      <c r="L358"/>
      <c r="M358"/>
      <c r="N358"/>
      <c r="O358"/>
      <c r="P358"/>
      <c r="Q358"/>
      <c r="R358"/>
      <c r="S358"/>
      <c r="T358"/>
      <c r="U358"/>
      <c r="V358"/>
      <c r="W358"/>
      <c r="X358"/>
      <c r="Y358"/>
      <c r="Z358"/>
      <c r="AA358"/>
      <c r="AB358" s="135"/>
      <c r="AC358" s="57"/>
      <c r="AD358" s="55"/>
      <c r="AE358" s="55"/>
      <c r="AF358" s="57"/>
      <c r="AG358" s="57"/>
      <c r="AH358" s="57"/>
      <c r="AI358" s="57"/>
      <c r="AJ358" s="57"/>
      <c r="AK358" s="57"/>
      <c r="AL358" s="57"/>
      <c r="AM358" s="57"/>
      <c r="AN358" s="57"/>
      <c r="AO358" s="57"/>
      <c r="AP358" s="57"/>
      <c r="AQ358" s="57"/>
    </row>
    <row r="359" spans="1:43" ht="15" customHeight="1">
      <c r="B359"/>
      <c r="C359"/>
      <c r="D359"/>
      <c r="E359"/>
      <c r="F359"/>
      <c r="G359"/>
      <c r="H359"/>
      <c r="I359"/>
      <c r="J359"/>
      <c r="K359"/>
      <c r="L359"/>
      <c r="M359"/>
      <c r="N359"/>
      <c r="O359"/>
      <c r="P359"/>
      <c r="Q359"/>
      <c r="R359"/>
      <c r="S359"/>
      <c r="T359"/>
      <c r="U359"/>
      <c r="V359"/>
      <c r="W359"/>
      <c r="X359"/>
      <c r="Y359"/>
      <c r="Z359"/>
      <c r="AA359"/>
      <c r="AB359" s="135"/>
      <c r="AC359" s="57"/>
      <c r="AD359" s="55"/>
      <c r="AE359" s="55"/>
      <c r="AF359" s="57"/>
      <c r="AG359" s="57"/>
      <c r="AH359" s="57"/>
      <c r="AI359" s="57"/>
      <c r="AJ359" s="57"/>
      <c r="AK359" s="57"/>
      <c r="AL359" s="57"/>
      <c r="AM359" s="57"/>
      <c r="AN359" s="57"/>
      <c r="AO359" s="57"/>
      <c r="AP359" s="57"/>
      <c r="AQ359" s="57"/>
    </row>
    <row r="360" spans="1:43" s="83" customFormat="1" ht="15" customHeight="1">
      <c r="A360" s="142"/>
      <c r="B360" s="142" t="s">
        <v>375</v>
      </c>
      <c r="C360" s="142"/>
      <c r="D360" s="142"/>
      <c r="E360" s="142"/>
      <c r="F360" s="142"/>
      <c r="G360" s="142"/>
      <c r="H360" s="142"/>
      <c r="I360" s="142"/>
      <c r="J360" s="142"/>
      <c r="K360" s="142"/>
      <c r="L360" s="142"/>
      <c r="M360" s="142"/>
      <c r="N360" s="142"/>
      <c r="O360" s="142"/>
      <c r="P360" s="142"/>
      <c r="Q360" s="142"/>
      <c r="R360" s="142"/>
      <c r="S360" s="142"/>
      <c r="T360" s="142"/>
      <c r="U360" s="142"/>
      <c r="V360" s="142"/>
      <c r="W360" s="142"/>
      <c r="X360" s="142"/>
      <c r="Y360" s="142"/>
      <c r="Z360" s="142"/>
      <c r="AA360" s="142"/>
      <c r="AB360" s="142"/>
      <c r="AC360" s="321"/>
      <c r="AD360" s="143"/>
      <c r="AE360" s="293" t="s">
        <v>60</v>
      </c>
    </row>
    <row r="361" spans="1:43" s="144" customFormat="1" ht="15" customHeight="1">
      <c r="B361" s="144" t="s">
        <v>649</v>
      </c>
      <c r="C361" s="145"/>
      <c r="D361" s="146"/>
      <c r="E361" s="147"/>
      <c r="F361" s="147"/>
      <c r="G361" s="147"/>
      <c r="H361" s="147"/>
      <c r="I361" s="147"/>
      <c r="J361" s="148"/>
      <c r="K361" s="149"/>
      <c r="L361" s="149"/>
      <c r="M361" s="149"/>
      <c r="N361" s="149"/>
      <c r="O361" s="147"/>
      <c r="P361" s="147"/>
      <c r="Q361" s="150"/>
      <c r="R361" s="147"/>
      <c r="S361" s="147"/>
      <c r="T361" s="147"/>
      <c r="U361" s="147"/>
      <c r="V361" s="147"/>
      <c r="W361" s="147"/>
      <c r="X361" s="147"/>
      <c r="Y361" s="151"/>
      <c r="Z361" s="151"/>
      <c r="AA361" s="151"/>
      <c r="AC361" s="152"/>
      <c r="AD361" s="153"/>
      <c r="AE361" s="322" t="s">
        <v>376</v>
      </c>
    </row>
    <row r="362" spans="1:43" s="83" customFormat="1" ht="15" customHeight="1">
      <c r="C362" s="92"/>
      <c r="D362" s="154"/>
      <c r="E362" s="155"/>
      <c r="F362" s="155"/>
      <c r="G362" s="155"/>
      <c r="H362" s="155"/>
      <c r="I362" s="155"/>
      <c r="J362" s="156"/>
      <c r="K362" s="157"/>
      <c r="L362" s="157"/>
      <c r="M362" s="157"/>
      <c r="N362" s="157"/>
      <c r="O362" s="155"/>
      <c r="P362" s="155"/>
      <c r="Q362" s="91"/>
      <c r="R362" s="155"/>
      <c r="S362" s="155"/>
      <c r="T362" s="155"/>
      <c r="U362" s="155"/>
      <c r="V362" s="155"/>
      <c r="W362" s="155"/>
      <c r="X362" s="155"/>
      <c r="Y362" s="155"/>
      <c r="Z362" s="155"/>
      <c r="AA362" s="155"/>
      <c r="AC362" s="143"/>
      <c r="AD362" s="158"/>
      <c r="AE362" s="265"/>
    </row>
    <row r="363" spans="1:43" s="144" customFormat="1" ht="15" customHeight="1">
      <c r="B363" s="159" t="s">
        <v>716</v>
      </c>
      <c r="C363" s="122"/>
      <c r="D363" s="122"/>
      <c r="E363" s="122"/>
      <c r="F363" s="160"/>
      <c r="G363" s="160"/>
      <c r="H363" s="161"/>
      <c r="I363" s="162"/>
      <c r="J363" s="162"/>
      <c r="K363" s="162"/>
      <c r="L363" s="162"/>
      <c r="M363" s="26"/>
      <c r="N363" s="163"/>
      <c r="O363" s="163"/>
      <c r="P363" s="163"/>
      <c r="Q363" s="163"/>
      <c r="R363" s="163"/>
      <c r="S363" s="164"/>
      <c r="T363" s="165"/>
      <c r="U363" s="165"/>
      <c r="V363" s="165"/>
      <c r="W363" s="166"/>
      <c r="X363" s="166"/>
      <c r="Y363" s="151"/>
      <c r="Z363" s="151"/>
      <c r="AA363" s="151"/>
      <c r="AC363" s="152"/>
      <c r="AD363" s="153"/>
      <c r="AE363" s="322" t="s">
        <v>377</v>
      </c>
    </row>
    <row r="364" spans="1:43" s="83" customFormat="1" ht="15" customHeight="1">
      <c r="B364" s="111" t="s">
        <v>378</v>
      </c>
      <c r="C364" s="122"/>
      <c r="D364" s="122"/>
      <c r="E364" s="122"/>
      <c r="F364" s="727" t="s">
        <v>379</v>
      </c>
      <c r="G364" s="727"/>
      <c r="H364" s="161" t="s">
        <v>2</v>
      </c>
      <c r="I364" s="915"/>
      <c r="J364" s="916"/>
      <c r="K364" s="916"/>
      <c r="L364" s="916"/>
      <c r="M364" s="161"/>
      <c r="N364" s="24"/>
      <c r="O364" s="24"/>
      <c r="P364" s="24"/>
      <c r="Q364" s="24"/>
      <c r="R364" s="167"/>
      <c r="S364" s="168"/>
      <c r="T364" s="168"/>
      <c r="U364" s="166"/>
      <c r="V364" s="166"/>
      <c r="W364" s="166"/>
      <c r="X364" s="166"/>
      <c r="Y364" s="665" t="s">
        <v>294</v>
      </c>
      <c r="Z364" s="665"/>
      <c r="AA364" s="665"/>
      <c r="AC364" s="143"/>
      <c r="AD364" s="158"/>
      <c r="AE364" s="264"/>
    </row>
    <row r="365" spans="1:43" s="83" customFormat="1" ht="15" customHeight="1">
      <c r="AC365" s="143"/>
      <c r="AD365" s="158"/>
      <c r="AE365" s="265"/>
    </row>
    <row r="366" spans="1:43" s="144" customFormat="1" ht="15" customHeight="1">
      <c r="B366" s="83" t="s">
        <v>650</v>
      </c>
      <c r="C366" s="122"/>
      <c r="D366" s="122"/>
      <c r="E366" s="122"/>
      <c r="F366" s="160"/>
      <c r="G366" s="160"/>
      <c r="H366" s="161"/>
      <c r="I366" s="162"/>
      <c r="J366" s="162"/>
      <c r="K366" s="162"/>
      <c r="L366" s="162"/>
      <c r="M366" s="26"/>
      <c r="N366" s="163"/>
      <c r="O366" s="163"/>
      <c r="P366" s="163"/>
      <c r="Q366" s="163"/>
      <c r="R366" s="163"/>
      <c r="S366" s="164"/>
      <c r="T366" s="165"/>
      <c r="U366" s="165"/>
      <c r="V366" s="165"/>
      <c r="W366" s="166"/>
      <c r="X366" s="166"/>
      <c r="Y366" s="151"/>
      <c r="Z366" s="151"/>
      <c r="AA366" s="151"/>
      <c r="AC366" s="152"/>
      <c r="AD366" s="153"/>
      <c r="AE366" s="322" t="s">
        <v>380</v>
      </c>
    </row>
    <row r="367" spans="1:43" s="83" customFormat="1" ht="15" customHeight="1">
      <c r="B367" s="111" t="s">
        <v>378</v>
      </c>
      <c r="C367" s="122"/>
      <c r="D367" s="122"/>
      <c r="E367" s="122"/>
      <c r="F367" s="727" t="s">
        <v>379</v>
      </c>
      <c r="G367" s="727"/>
      <c r="H367" s="161" t="s">
        <v>2</v>
      </c>
      <c r="I367" s="915"/>
      <c r="J367" s="916"/>
      <c r="K367" s="916"/>
      <c r="L367" s="916"/>
      <c r="M367" s="161"/>
      <c r="N367" s="24"/>
      <c r="O367" s="24"/>
      <c r="P367" s="24"/>
      <c r="Q367" s="24"/>
      <c r="R367" s="167"/>
      <c r="S367" s="168"/>
      <c r="T367" s="168"/>
      <c r="U367" s="166"/>
      <c r="V367" s="166"/>
      <c r="W367" s="166"/>
      <c r="X367" s="166"/>
      <c r="Y367" s="665" t="s">
        <v>675</v>
      </c>
      <c r="Z367" s="665"/>
      <c r="AA367" s="665"/>
      <c r="AC367" s="143"/>
      <c r="AD367" s="158"/>
      <c r="AE367" s="264"/>
    </row>
    <row r="368" spans="1:43" s="83" customFormat="1" ht="15" customHeight="1">
      <c r="AC368" s="143"/>
      <c r="AD368" s="158"/>
      <c r="AE368" s="265"/>
    </row>
    <row r="369" spans="1:38" s="144" customFormat="1" ht="15" customHeight="1">
      <c r="B369" s="144" t="s">
        <v>651</v>
      </c>
      <c r="C369" s="145"/>
      <c r="D369" s="146"/>
      <c r="E369" s="147"/>
      <c r="F369" s="147"/>
      <c r="G369" s="147"/>
      <c r="H369" s="147"/>
      <c r="I369" s="147"/>
      <c r="J369" s="148"/>
      <c r="K369" s="149"/>
      <c r="L369" s="149"/>
      <c r="M369" s="149"/>
      <c r="N369" s="149"/>
      <c r="O369" s="147"/>
      <c r="P369" s="147"/>
      <c r="Q369" s="150"/>
      <c r="R369" s="147"/>
      <c r="S369" s="147"/>
      <c r="T369" s="147"/>
      <c r="U369" s="147"/>
      <c r="V369" s="147"/>
      <c r="W369" s="147"/>
      <c r="X369" s="147"/>
      <c r="Y369" s="151"/>
      <c r="Z369" s="151"/>
      <c r="AA369" s="151"/>
      <c r="AC369" s="152"/>
      <c r="AD369" s="153"/>
      <c r="AE369" s="322" t="s">
        <v>381</v>
      </c>
    </row>
    <row r="370" spans="1:38" s="83" customFormat="1" ht="15" customHeight="1">
      <c r="C370" s="92"/>
      <c r="D370" s="154"/>
      <c r="E370" s="155"/>
      <c r="F370" s="155"/>
      <c r="G370" s="155"/>
      <c r="H370" s="155"/>
      <c r="I370" s="155"/>
      <c r="J370" s="156"/>
      <c r="K370" s="157"/>
      <c r="L370" s="157"/>
      <c r="M370" s="157"/>
      <c r="N370" s="157"/>
      <c r="O370" s="155"/>
      <c r="P370" s="155"/>
      <c r="Q370" s="91"/>
      <c r="R370" s="155"/>
      <c r="S370" s="155"/>
      <c r="T370" s="155"/>
      <c r="U370" s="155"/>
      <c r="V370" s="155"/>
      <c r="W370" s="155"/>
      <c r="X370" s="155"/>
      <c r="Y370" s="151"/>
      <c r="Z370" s="151"/>
      <c r="AA370" s="151"/>
      <c r="AC370" s="143"/>
      <c r="AD370" s="158"/>
      <c r="AE370" s="265"/>
    </row>
    <row r="371" spans="1:38" s="144" customFormat="1" ht="15" customHeight="1">
      <c r="B371" s="83" t="s">
        <v>650</v>
      </c>
      <c r="C371" s="122"/>
      <c r="D371" s="122"/>
      <c r="E371" s="122"/>
      <c r="F371" s="160"/>
      <c r="G371" s="160"/>
      <c r="H371" s="161"/>
      <c r="I371" s="162"/>
      <c r="J371" s="162"/>
      <c r="K371" s="162"/>
      <c r="L371" s="162"/>
      <c r="M371" s="26"/>
      <c r="N371" s="163"/>
      <c r="O371" s="163"/>
      <c r="P371" s="163"/>
      <c r="Q371" s="163"/>
      <c r="R371" s="163"/>
      <c r="S371" s="164"/>
      <c r="T371" s="165"/>
      <c r="U371" s="165"/>
      <c r="V371" s="165"/>
      <c r="W371" s="166"/>
      <c r="X371" s="166"/>
      <c r="Y371" s="151"/>
      <c r="Z371" s="151"/>
      <c r="AA371" s="151"/>
      <c r="AC371" s="152"/>
      <c r="AD371" s="153"/>
      <c r="AE371" s="322" t="s">
        <v>382</v>
      </c>
    </row>
    <row r="372" spans="1:38" s="83" customFormat="1" ht="15" customHeight="1">
      <c r="B372" s="111" t="s">
        <v>378</v>
      </c>
      <c r="C372" s="122"/>
      <c r="D372" s="122"/>
      <c r="E372" s="122"/>
      <c r="F372" s="727" t="s">
        <v>379</v>
      </c>
      <c r="G372" s="727"/>
      <c r="H372" s="161" t="s">
        <v>2</v>
      </c>
      <c r="I372" s="915"/>
      <c r="J372" s="916"/>
      <c r="K372" s="916"/>
      <c r="L372" s="916"/>
      <c r="M372" s="161"/>
      <c r="N372" s="24"/>
      <c r="O372" s="24"/>
      <c r="P372" s="24"/>
      <c r="Q372" s="24"/>
      <c r="R372" s="167"/>
      <c r="S372" s="168"/>
      <c r="T372" s="168"/>
      <c r="U372" s="166"/>
      <c r="V372" s="166"/>
      <c r="W372" s="166"/>
      <c r="X372" s="166"/>
      <c r="Y372" s="665" t="s">
        <v>674</v>
      </c>
      <c r="Z372" s="665"/>
      <c r="AA372" s="665"/>
      <c r="AC372" s="143"/>
      <c r="AD372" s="158"/>
      <c r="AE372" s="264"/>
    </row>
    <row r="373" spans="1:38" s="83" customFormat="1" ht="15" customHeight="1">
      <c r="AC373" s="321"/>
      <c r="AD373" s="143"/>
    </row>
    <row r="374" spans="1:38" s="83" customFormat="1" ht="15" customHeight="1">
      <c r="A374" s="142"/>
      <c r="B374" s="142" t="s">
        <v>383</v>
      </c>
      <c r="C374" s="142"/>
      <c r="D374" s="142"/>
      <c r="E374" s="142"/>
      <c r="F374" s="142"/>
      <c r="G374" s="142"/>
      <c r="H374" s="142"/>
      <c r="I374" s="142"/>
      <c r="J374" s="142"/>
      <c r="K374" s="142"/>
      <c r="L374" s="142"/>
      <c r="M374" s="142"/>
      <c r="N374" s="142"/>
      <c r="O374" s="142"/>
      <c r="P374" s="142"/>
      <c r="Q374" s="142"/>
      <c r="R374" s="142"/>
      <c r="S374" s="142"/>
      <c r="T374" s="142"/>
      <c r="U374" s="142"/>
      <c r="V374" s="142"/>
      <c r="W374" s="142"/>
      <c r="X374" s="142"/>
      <c r="Y374" s="142"/>
      <c r="Z374" s="142"/>
      <c r="AA374" s="142"/>
      <c r="AB374" s="142"/>
      <c r="AC374" s="321"/>
      <c r="AD374" s="143"/>
      <c r="AE374" s="293" t="s">
        <v>60</v>
      </c>
    </row>
    <row r="375" spans="1:38" s="159" customFormat="1" ht="15" customHeight="1">
      <c r="A375" s="169" t="s">
        <v>384</v>
      </c>
      <c r="B375" s="170"/>
      <c r="C375" s="171"/>
      <c r="D375" s="171"/>
      <c r="E375" s="171"/>
      <c r="F375" s="171"/>
      <c r="G375" s="171"/>
      <c r="H375" s="171"/>
      <c r="I375" s="171"/>
      <c r="J375" s="171"/>
      <c r="K375" s="171"/>
      <c r="L375" s="171"/>
      <c r="M375" s="83"/>
      <c r="N375" s="83"/>
      <c r="O375" s="83"/>
      <c r="P375" s="83"/>
      <c r="Q375" s="83"/>
      <c r="R375" s="83"/>
      <c r="S375" s="83"/>
      <c r="T375" s="83"/>
      <c r="U375" s="83"/>
      <c r="V375" s="83"/>
      <c r="W375" s="83"/>
      <c r="X375" s="83"/>
      <c r="Y375" s="83"/>
      <c r="Z375" s="83"/>
      <c r="AA375" s="83"/>
      <c r="AB375" s="83"/>
      <c r="AC375" s="85"/>
      <c r="AD375" s="172"/>
      <c r="AE375" s="293" t="s">
        <v>60</v>
      </c>
      <c r="AL375" s="87" t="s">
        <v>385</v>
      </c>
    </row>
    <row r="376" spans="1:38" s="173" customFormat="1" ht="15" customHeight="1">
      <c r="B376" s="173" t="s">
        <v>652</v>
      </c>
      <c r="C376" s="145"/>
      <c r="D376" s="174"/>
      <c r="J376" s="148"/>
      <c r="K376" s="175"/>
      <c r="L376" s="175"/>
      <c r="M376" s="175"/>
      <c r="N376" s="175"/>
      <c r="Q376" s="176"/>
      <c r="AC376" s="139"/>
      <c r="AD376" s="140" t="s">
        <v>255</v>
      </c>
      <c r="AE376" s="323" t="s">
        <v>386</v>
      </c>
    </row>
    <row r="377" spans="1:38" s="159" customFormat="1" ht="15" customHeight="1">
      <c r="A377" s="169" t="s">
        <v>387</v>
      </c>
      <c r="B377" s="170"/>
      <c r="C377" s="171"/>
      <c r="D377" s="171"/>
      <c r="E377" s="171"/>
      <c r="F377" s="171"/>
      <c r="G377" s="171"/>
      <c r="H377" s="171"/>
      <c r="I377" s="171"/>
      <c r="J377" s="171"/>
      <c r="K377" s="171"/>
      <c r="L377" s="171"/>
      <c r="AC377" s="139"/>
      <c r="AD377" s="140" t="s">
        <v>262</v>
      </c>
      <c r="AE377" s="293" t="s">
        <v>60</v>
      </c>
    </row>
    <row r="378" spans="1:38" s="159" customFormat="1" ht="15" customHeight="1">
      <c r="B378" s="159" t="s">
        <v>653</v>
      </c>
      <c r="AC378" s="139"/>
      <c r="AD378" s="140"/>
      <c r="AE378" s="324" t="s">
        <v>388</v>
      </c>
    </row>
    <row r="379" spans="1:38" s="159" customFormat="1" ht="15" customHeight="1">
      <c r="A379" s="183"/>
      <c r="B379" s="730" t="s">
        <v>389</v>
      </c>
      <c r="C379" s="679"/>
      <c r="D379" s="678" t="s">
        <v>261</v>
      </c>
      <c r="E379" s="630" t="s">
        <v>638</v>
      </c>
      <c r="F379" s="630"/>
      <c r="G379" s="613" t="s">
        <v>641</v>
      </c>
      <c r="H379" s="613"/>
      <c r="I379" s="585" t="s">
        <v>2</v>
      </c>
      <c r="J379" s="668">
        <v>0</v>
      </c>
      <c r="K379" s="668"/>
      <c r="L379" s="668"/>
      <c r="M379" s="668"/>
      <c r="AC379" s="139"/>
      <c r="AD379" s="140"/>
      <c r="AE379" s="324"/>
    </row>
    <row r="380" spans="1:38" s="159" customFormat="1" ht="15" customHeight="1">
      <c r="A380" s="183"/>
      <c r="B380" s="679"/>
      <c r="C380" s="679"/>
      <c r="D380" s="679"/>
      <c r="E380" s="630"/>
      <c r="F380" s="630"/>
      <c r="G380" s="585" t="s">
        <v>640</v>
      </c>
      <c r="H380" s="585"/>
      <c r="I380" s="585"/>
      <c r="J380" s="668"/>
      <c r="K380" s="668"/>
      <c r="L380" s="668"/>
      <c r="M380" s="668"/>
      <c r="AC380" s="139"/>
      <c r="AD380" s="140"/>
      <c r="AE380" s="324"/>
    </row>
    <row r="381" spans="1:38" s="159" customFormat="1" ht="15" customHeight="1">
      <c r="B381" s="111" t="s">
        <v>378</v>
      </c>
      <c r="C381" s="325"/>
      <c r="D381" s="325"/>
      <c r="E381" s="325"/>
      <c r="F381" s="728" t="s">
        <v>379</v>
      </c>
      <c r="G381" s="728"/>
      <c r="H381" s="161" t="s">
        <v>2</v>
      </c>
      <c r="I381" s="753"/>
      <c r="J381" s="753"/>
      <c r="K381" s="753"/>
      <c r="L381" s="753"/>
      <c r="M381" s="161" t="s">
        <v>2</v>
      </c>
      <c r="N381" s="668"/>
      <c r="O381" s="668"/>
      <c r="P381" s="668"/>
      <c r="Q381" s="668"/>
      <c r="R381" s="179" t="str">
        <f>IF(O381&gt;I379,"&gt;","&lt;")</f>
        <v>&lt;</v>
      </c>
      <c r="S381" s="754" t="s">
        <v>389</v>
      </c>
      <c r="T381" s="754"/>
      <c r="U381" s="180"/>
      <c r="V381" s="180"/>
      <c r="W381" s="180"/>
      <c r="X381" s="180"/>
      <c r="Y381" s="665" t="str">
        <f>IF(N381&gt;J379,"...... OK","...... NG")</f>
        <v>...... NG</v>
      </c>
      <c r="Z381" s="665"/>
      <c r="AA381" s="665"/>
      <c r="AB381" s="181"/>
      <c r="AC381" s="139"/>
      <c r="AD381" s="140"/>
      <c r="AE381" s="324"/>
    </row>
    <row r="382" spans="1:38" s="159" customFormat="1" ht="15" customHeight="1">
      <c r="B382" s="111" t="s">
        <v>390</v>
      </c>
      <c r="C382" s="325"/>
      <c r="D382" s="325"/>
      <c r="E382" s="325"/>
      <c r="F382" s="728" t="s">
        <v>391</v>
      </c>
      <c r="G382" s="728"/>
      <c r="H382" s="161" t="s">
        <v>261</v>
      </c>
      <c r="I382" s="677"/>
      <c r="J382" s="677"/>
      <c r="K382" s="677"/>
      <c r="L382" s="677"/>
      <c r="M382" s="178" t="str">
        <f>IF(I382&gt;N382,"&gt;","≤")</f>
        <v>≤</v>
      </c>
      <c r="N382" s="732"/>
      <c r="O382" s="732"/>
      <c r="P382" s="732"/>
      <c r="Q382" s="732"/>
      <c r="R382" s="732"/>
      <c r="S382" s="182" t="s">
        <v>261</v>
      </c>
      <c r="T382" s="744"/>
      <c r="U382" s="744"/>
      <c r="V382" s="744"/>
      <c r="W382" s="744"/>
      <c r="X382" s="180"/>
      <c r="Y382" s="665" t="str">
        <f>IF(I382&lt;=T382,"...... OK","...... NG")</f>
        <v>...... OK</v>
      </c>
      <c r="Z382" s="665"/>
      <c r="AA382" s="665"/>
      <c r="AB382" s="181"/>
      <c r="AC382" s="139"/>
      <c r="AD382" s="140"/>
      <c r="AE382" s="324"/>
    </row>
    <row r="383" spans="1:38" s="159" customFormat="1" ht="15" customHeight="1">
      <c r="A383" s="183"/>
      <c r="B383" s="184"/>
      <c r="C383" s="326"/>
      <c r="D383" s="326"/>
      <c r="E383" s="326"/>
      <c r="F383" s="185"/>
      <c r="G383" s="185"/>
      <c r="H383" s="186"/>
      <c r="I383" s="187"/>
      <c r="J383" s="187"/>
      <c r="K383" s="187"/>
      <c r="L383" s="187"/>
      <c r="M383" s="188"/>
      <c r="N383" s="189"/>
      <c r="O383" s="189"/>
      <c r="P383" s="189"/>
      <c r="Q383" s="189"/>
      <c r="R383" s="189"/>
      <c r="S383" s="190"/>
      <c r="T383" s="191"/>
      <c r="U383" s="191"/>
      <c r="V383" s="191"/>
      <c r="W383" s="192"/>
      <c r="X383" s="192"/>
      <c r="Y383" s="193"/>
      <c r="Z383" s="193"/>
      <c r="AA383" s="193"/>
      <c r="AB383" s="193"/>
      <c r="AC383" s="139"/>
      <c r="AD383" s="140"/>
      <c r="AE383" s="327"/>
    </row>
    <row r="384" spans="1:38" s="159" customFormat="1" ht="15" customHeight="1">
      <c r="A384" s="183"/>
      <c r="B384" s="159" t="s">
        <v>653</v>
      </c>
      <c r="AC384" s="139"/>
      <c r="AD384" s="140"/>
      <c r="AE384" s="328" t="s">
        <v>392</v>
      </c>
    </row>
    <row r="385" spans="1:31" s="159" customFormat="1" ht="15" customHeight="1">
      <c r="A385" s="183"/>
      <c r="B385" s="730" t="s">
        <v>389</v>
      </c>
      <c r="C385" s="679"/>
      <c r="D385" s="678" t="s">
        <v>261</v>
      </c>
      <c r="E385" s="630" t="s">
        <v>638</v>
      </c>
      <c r="F385" s="630"/>
      <c r="G385" s="613" t="s">
        <v>642</v>
      </c>
      <c r="H385" s="613"/>
      <c r="I385" s="585" t="s">
        <v>2</v>
      </c>
      <c r="J385" s="668">
        <v>0</v>
      </c>
      <c r="K385" s="668"/>
      <c r="L385" s="668"/>
      <c r="M385" s="668"/>
      <c r="AC385" s="139"/>
      <c r="AD385" s="140"/>
      <c r="AE385" s="328"/>
    </row>
    <row r="386" spans="1:31" s="159" customFormat="1" ht="15" customHeight="1">
      <c r="A386" s="183"/>
      <c r="B386" s="679"/>
      <c r="C386" s="679"/>
      <c r="D386" s="679"/>
      <c r="E386" s="630"/>
      <c r="F386" s="630"/>
      <c r="G386" s="585" t="s">
        <v>640</v>
      </c>
      <c r="H386" s="585"/>
      <c r="I386" s="585"/>
      <c r="J386" s="668"/>
      <c r="K386" s="668"/>
      <c r="L386" s="668"/>
      <c r="M386" s="668"/>
      <c r="AC386" s="139"/>
      <c r="AD386" s="140"/>
      <c r="AE386" s="328"/>
    </row>
    <row r="387" spans="1:31" s="159" customFormat="1" ht="15" customHeight="1">
      <c r="A387" s="183"/>
      <c r="B387" s="111" t="s">
        <v>378</v>
      </c>
      <c r="C387" s="325"/>
      <c r="D387" s="325"/>
      <c r="E387" s="325"/>
      <c r="F387" s="728" t="s">
        <v>379</v>
      </c>
      <c r="G387" s="728"/>
      <c r="H387" s="161" t="s">
        <v>2</v>
      </c>
      <c r="I387" s="753"/>
      <c r="J387" s="753"/>
      <c r="K387" s="753"/>
      <c r="L387" s="753"/>
      <c r="M387" s="161" t="s">
        <v>2</v>
      </c>
      <c r="N387" s="668"/>
      <c r="O387" s="668"/>
      <c r="P387" s="668"/>
      <c r="Q387" s="668"/>
      <c r="R387" s="179" t="str">
        <f>IF(O387&gt;I385,"&gt;","&lt;")</f>
        <v>&lt;</v>
      </c>
      <c r="S387" s="754" t="s">
        <v>389</v>
      </c>
      <c r="T387" s="754"/>
      <c r="U387" s="180"/>
      <c r="V387" s="180"/>
      <c r="W387" s="180"/>
      <c r="X387" s="180"/>
      <c r="Y387" s="665" t="str">
        <f>IF(N387&gt;J385,"...... OK","...... NG")</f>
        <v>...... NG</v>
      </c>
      <c r="Z387" s="665"/>
      <c r="AA387" s="665"/>
      <c r="AB387" s="181"/>
      <c r="AC387" s="139"/>
      <c r="AD387" s="140"/>
      <c r="AE387" s="328"/>
    </row>
    <row r="388" spans="1:31" s="159" customFormat="1" ht="15" customHeight="1">
      <c r="B388" s="111" t="s">
        <v>390</v>
      </c>
      <c r="C388" s="325"/>
      <c r="D388" s="325"/>
      <c r="E388" s="325"/>
      <c r="F388" s="728" t="s">
        <v>391</v>
      </c>
      <c r="G388" s="728"/>
      <c r="H388" s="161" t="s">
        <v>261</v>
      </c>
      <c r="I388" s="677"/>
      <c r="J388" s="677"/>
      <c r="K388" s="677"/>
      <c r="L388" s="677"/>
      <c r="M388" s="178" t="str">
        <f>IF(I388&gt;N388,"&gt;","≤")</f>
        <v>≤</v>
      </c>
      <c r="N388" s="732"/>
      <c r="O388" s="732"/>
      <c r="P388" s="732"/>
      <c r="Q388" s="732"/>
      <c r="R388" s="732"/>
      <c r="S388" s="182" t="s">
        <v>261</v>
      </c>
      <c r="T388" s="744"/>
      <c r="U388" s="744"/>
      <c r="V388" s="744"/>
      <c r="W388" s="744"/>
      <c r="X388" s="180"/>
      <c r="Y388" s="665" t="str">
        <f>IF(I388&lt;=T388,"...... OK","...... NG")</f>
        <v>...... OK</v>
      </c>
      <c r="Z388" s="665"/>
      <c r="AA388" s="665"/>
      <c r="AB388" s="181"/>
      <c r="AC388" s="139"/>
      <c r="AD388" s="140"/>
      <c r="AE388" s="328"/>
    </row>
    <row r="389" spans="1:31" s="159" customFormat="1" ht="15" customHeight="1">
      <c r="A389" s="169" t="s">
        <v>393</v>
      </c>
      <c r="B389" s="170"/>
      <c r="C389" s="171"/>
      <c r="D389" s="171"/>
      <c r="E389" s="171"/>
      <c r="F389" s="171"/>
      <c r="G389" s="171"/>
      <c r="H389" s="171"/>
      <c r="I389" s="171"/>
      <c r="J389" s="171"/>
      <c r="K389" s="171"/>
      <c r="L389" s="171"/>
      <c r="AC389" s="139"/>
      <c r="AD389" s="140"/>
      <c r="AE389" s="293" t="s">
        <v>60</v>
      </c>
    </row>
    <row r="390" spans="1:31" s="159" customFormat="1" ht="15" customHeight="1">
      <c r="B390" s="159" t="s">
        <v>717</v>
      </c>
      <c r="C390" s="92"/>
      <c r="D390" s="177"/>
      <c r="E390" s="194"/>
      <c r="F390" s="194"/>
      <c r="G390" s="194"/>
      <c r="H390" s="194"/>
      <c r="I390" s="194"/>
      <c r="J390" s="156"/>
      <c r="K390" s="195"/>
      <c r="L390" s="195"/>
      <c r="X390" s="194"/>
      <c r="Y390" s="194"/>
      <c r="Z390" s="194"/>
      <c r="AA390" s="194"/>
      <c r="AB390" s="194"/>
      <c r="AC390" s="139"/>
      <c r="AD390" s="140"/>
      <c r="AE390" s="324" t="s">
        <v>676</v>
      </c>
    </row>
    <row r="391" spans="1:31" s="159" customFormat="1" ht="15" customHeight="1">
      <c r="A391" s="183"/>
      <c r="B391" s="730" t="s">
        <v>394</v>
      </c>
      <c r="C391" s="679"/>
      <c r="D391" s="678" t="s">
        <v>2</v>
      </c>
      <c r="E391" s="613" t="s">
        <v>643</v>
      </c>
      <c r="F391" s="613"/>
      <c r="G391" s="613"/>
      <c r="H391" s="613"/>
      <c r="I391" s="696" t="s">
        <v>10</v>
      </c>
      <c r="J391" s="668">
        <v>0</v>
      </c>
      <c r="K391" s="668"/>
      <c r="L391" s="668"/>
      <c r="M391" s="668"/>
      <c r="N391" s="730" t="s">
        <v>389</v>
      </c>
      <c r="O391" s="730"/>
      <c r="P391" s="678" t="s">
        <v>261</v>
      </c>
      <c r="Q391" s="630" t="s">
        <v>638</v>
      </c>
      <c r="R391" s="630"/>
      <c r="S391" s="613" t="s">
        <v>645</v>
      </c>
      <c r="T391" s="613"/>
      <c r="U391" s="585" t="s">
        <v>2</v>
      </c>
      <c r="V391" s="668">
        <v>0</v>
      </c>
      <c r="W391" s="668"/>
      <c r="X391" s="668"/>
      <c r="Y391" s="668"/>
      <c r="AC391" s="139"/>
      <c r="AD391" s="140"/>
      <c r="AE391" s="324"/>
    </row>
    <row r="392" spans="1:31" s="159" customFormat="1" ht="15" customHeight="1">
      <c r="A392" s="183"/>
      <c r="B392" s="679"/>
      <c r="C392" s="679"/>
      <c r="D392" s="679"/>
      <c r="E392" s="585" t="s">
        <v>644</v>
      </c>
      <c r="F392" s="585"/>
      <c r="G392" s="585"/>
      <c r="H392" s="585"/>
      <c r="I392" s="696"/>
      <c r="J392" s="668"/>
      <c r="K392" s="668"/>
      <c r="L392" s="668"/>
      <c r="M392" s="668"/>
      <c r="N392" s="730"/>
      <c r="O392" s="730"/>
      <c r="P392" s="679"/>
      <c r="Q392" s="630"/>
      <c r="R392" s="630"/>
      <c r="S392" s="585" t="s">
        <v>640</v>
      </c>
      <c r="T392" s="585"/>
      <c r="U392" s="585"/>
      <c r="V392" s="668"/>
      <c r="W392" s="668"/>
      <c r="X392" s="668"/>
      <c r="Y392" s="668"/>
      <c r="AC392" s="139"/>
      <c r="AD392" s="140"/>
      <c r="AE392" s="324"/>
    </row>
    <row r="393" spans="1:31" s="159" customFormat="1" ht="15" customHeight="1">
      <c r="B393" s="159" t="s">
        <v>395</v>
      </c>
      <c r="F393" s="730" t="s">
        <v>396</v>
      </c>
      <c r="G393" s="730"/>
      <c r="H393" s="177" t="s">
        <v>261</v>
      </c>
      <c r="I393" s="159" t="s">
        <v>397</v>
      </c>
      <c r="J393" s="178"/>
      <c r="M393" s="177" t="s">
        <v>261</v>
      </c>
      <c r="N393" s="668"/>
      <c r="O393" s="668"/>
      <c r="P393" s="668"/>
      <c r="Q393" s="668"/>
      <c r="AC393" s="139"/>
      <c r="AD393" s="140"/>
      <c r="AE393" s="324"/>
    </row>
    <row r="394" spans="1:31" s="159" customFormat="1" ht="15" customHeight="1">
      <c r="B394" s="111" t="s">
        <v>378</v>
      </c>
      <c r="C394" s="325"/>
      <c r="D394" s="325"/>
      <c r="E394" s="325"/>
      <c r="F394" s="728" t="s">
        <v>379</v>
      </c>
      <c r="G394" s="728"/>
      <c r="H394" s="161" t="s">
        <v>2</v>
      </c>
      <c r="I394" s="753"/>
      <c r="J394" s="753"/>
      <c r="K394" s="753"/>
      <c r="L394" s="753"/>
      <c r="M394" s="161" t="s">
        <v>2</v>
      </c>
      <c r="N394" s="668"/>
      <c r="O394" s="668"/>
      <c r="P394" s="668"/>
      <c r="Q394" s="668"/>
      <c r="R394" s="179" t="str">
        <f>IF(N394&gt;=N393,"≥","&lt;")</f>
        <v>≥</v>
      </c>
      <c r="S394" s="196" t="s">
        <v>396</v>
      </c>
      <c r="U394" s="180"/>
      <c r="V394" s="180"/>
      <c r="W394" s="180"/>
      <c r="X394" s="180"/>
      <c r="Y394" s="665" t="str">
        <f>IF(N394&gt;=N393,"...... OK","...... NG")</f>
        <v>...... OK</v>
      </c>
      <c r="Z394" s="665"/>
      <c r="AA394" s="665"/>
      <c r="AB394" s="181"/>
      <c r="AC394" s="139"/>
      <c r="AD394" s="140"/>
      <c r="AE394" s="324"/>
    </row>
    <row r="395" spans="1:31" s="159" customFormat="1" ht="15" customHeight="1">
      <c r="B395" s="111" t="s">
        <v>390</v>
      </c>
      <c r="C395" s="325"/>
      <c r="D395" s="325"/>
      <c r="E395" s="325"/>
      <c r="F395" s="728" t="s">
        <v>391</v>
      </c>
      <c r="G395" s="728"/>
      <c r="H395" s="161" t="s">
        <v>261</v>
      </c>
      <c r="I395" s="677"/>
      <c r="J395" s="677"/>
      <c r="K395" s="677"/>
      <c r="L395" s="677"/>
      <c r="M395" s="178" t="str">
        <f>IF(I395&lt;=T395,"≤","&gt;")</f>
        <v>≤</v>
      </c>
      <c r="N395" s="732"/>
      <c r="O395" s="732"/>
      <c r="P395" s="732"/>
      <c r="Q395" s="732"/>
      <c r="R395" s="732"/>
      <c r="S395" s="197" t="s">
        <v>261</v>
      </c>
      <c r="T395" s="744"/>
      <c r="U395" s="744"/>
      <c r="V395" s="744"/>
      <c r="W395" s="744"/>
      <c r="X395" s="180"/>
      <c r="Y395" s="665" t="str">
        <f>IF(I395&lt;=T395,"...... OK","...... NG")</f>
        <v>...... OK</v>
      </c>
      <c r="Z395" s="665"/>
      <c r="AA395" s="665"/>
      <c r="AB395" s="181"/>
      <c r="AC395" s="139"/>
      <c r="AD395" s="140"/>
      <c r="AE395" s="324"/>
    </row>
    <row r="396" spans="1:31" s="159" customFormat="1" ht="15" customHeight="1">
      <c r="B396" s="111" t="s">
        <v>398</v>
      </c>
      <c r="C396" s="325"/>
      <c r="D396" s="325"/>
      <c r="E396" s="325"/>
      <c r="F396" s="728" t="s">
        <v>399</v>
      </c>
      <c r="G396" s="728"/>
      <c r="H396" s="161" t="s">
        <v>261</v>
      </c>
      <c r="I396" s="395" t="s">
        <v>660</v>
      </c>
      <c r="J396" s="378"/>
      <c r="K396" s="378"/>
      <c r="L396" s="378"/>
      <c r="M396" s="378" t="s">
        <v>10</v>
      </c>
      <c r="N396" s="729"/>
      <c r="O396" s="729"/>
      <c r="P396" s="729"/>
      <c r="Q396" s="729"/>
      <c r="R396" s="179"/>
      <c r="S396" s="199"/>
      <c r="T396" s="197"/>
      <c r="U396" s="200"/>
      <c r="V396" s="200"/>
      <c r="W396" s="200"/>
      <c r="X396" s="201"/>
      <c r="Y396" s="181"/>
      <c r="Z396" s="181"/>
      <c r="AA396" s="181"/>
      <c r="AB396" s="181"/>
      <c r="AC396" s="139"/>
      <c r="AD396" s="140"/>
      <c r="AE396" s="324"/>
    </row>
    <row r="397" spans="1:31" s="159" customFormat="1" ht="15" customHeight="1">
      <c r="B397" s="202" t="s">
        <v>400</v>
      </c>
      <c r="C397" s="203"/>
      <c r="D397" s="204"/>
      <c r="E397" s="180"/>
      <c r="F397" s="728" t="s">
        <v>654</v>
      </c>
      <c r="G397" s="728"/>
      <c r="H397" s="161" t="s">
        <v>2</v>
      </c>
      <c r="I397" s="731" t="s">
        <v>656</v>
      </c>
      <c r="J397" s="731"/>
      <c r="K397" s="731"/>
      <c r="L397" s="731"/>
      <c r="M397" s="177" t="s">
        <v>261</v>
      </c>
      <c r="N397" s="729"/>
      <c r="O397" s="729"/>
      <c r="P397" s="729"/>
      <c r="Q397" s="729"/>
      <c r="R397" s="180"/>
      <c r="T397" s="180"/>
      <c r="U397" s="180"/>
      <c r="V397" s="180"/>
      <c r="W397" s="180"/>
      <c r="X397" s="180"/>
      <c r="Y397" s="180"/>
      <c r="Z397" s="180"/>
      <c r="AA397" s="180"/>
      <c r="AB397" s="180"/>
      <c r="AC397" s="139"/>
      <c r="AD397" s="140"/>
      <c r="AE397" s="324"/>
    </row>
    <row r="398" spans="1:31" s="159" customFormat="1" ht="15" customHeight="1">
      <c r="B398" s="202" t="s">
        <v>401</v>
      </c>
      <c r="C398" s="203"/>
      <c r="D398" s="204"/>
      <c r="E398" s="180"/>
      <c r="F398" s="728" t="s">
        <v>658</v>
      </c>
      <c r="G398" s="728"/>
      <c r="H398" s="161" t="s">
        <v>2</v>
      </c>
      <c r="I398" s="180" t="s">
        <v>657</v>
      </c>
      <c r="J398" s="156"/>
      <c r="K398" s="205"/>
      <c r="L398" s="161"/>
      <c r="M398" s="204" t="s">
        <v>261</v>
      </c>
      <c r="N398" s="729"/>
      <c r="O398" s="729"/>
      <c r="P398" s="729"/>
      <c r="Q398" s="729"/>
      <c r="R398" s="179" t="str">
        <f>IF(N398&gt;=ABS(U398),"≥","&lt;")</f>
        <v>≥</v>
      </c>
      <c r="S398" s="179" t="s">
        <v>402</v>
      </c>
      <c r="T398" s="177" t="s">
        <v>261</v>
      </c>
      <c r="U398" s="729"/>
      <c r="V398" s="729"/>
      <c r="W398" s="729"/>
      <c r="X398" s="729"/>
      <c r="Y398" s="665" t="str">
        <f>IF(N398&gt;ABS(U398),"...... OK","...... NG")</f>
        <v>...... NG</v>
      </c>
      <c r="Z398" s="665"/>
      <c r="AA398" s="665"/>
      <c r="AB398" s="181"/>
      <c r="AC398" s="139"/>
      <c r="AD398" s="140"/>
      <c r="AE398" s="324"/>
    </row>
    <row r="399" spans="1:31" s="159" customFormat="1" ht="15" customHeight="1">
      <c r="AC399" s="139"/>
      <c r="AD399" s="140"/>
      <c r="AE399" s="329"/>
    </row>
    <row r="400" spans="1:31" s="159" customFormat="1" ht="15" customHeight="1">
      <c r="B400" s="159" t="s">
        <v>718</v>
      </c>
      <c r="C400" s="92"/>
      <c r="D400" s="177"/>
      <c r="E400" s="194"/>
      <c r="F400" s="194"/>
      <c r="G400" s="194"/>
      <c r="H400" s="194"/>
      <c r="I400" s="194"/>
      <c r="J400" s="156"/>
      <c r="K400" s="195"/>
      <c r="L400" s="195"/>
      <c r="X400" s="194"/>
      <c r="Y400" s="194"/>
      <c r="Z400" s="194"/>
      <c r="AA400" s="194"/>
      <c r="AB400" s="194"/>
      <c r="AC400" s="139"/>
      <c r="AD400" s="140"/>
      <c r="AE400" s="328" t="s">
        <v>403</v>
      </c>
    </row>
    <row r="401" spans="1:38" s="159" customFormat="1" ht="15" customHeight="1">
      <c r="A401" s="183"/>
      <c r="B401" s="730" t="s">
        <v>394</v>
      </c>
      <c r="C401" s="679"/>
      <c r="D401" s="678" t="s">
        <v>2</v>
      </c>
      <c r="E401" s="613" t="s">
        <v>643</v>
      </c>
      <c r="F401" s="613"/>
      <c r="G401" s="613"/>
      <c r="H401" s="613"/>
      <c r="I401" s="678" t="s">
        <v>2</v>
      </c>
      <c r="J401" s="668">
        <v>0</v>
      </c>
      <c r="K401" s="668"/>
      <c r="L401" s="668"/>
      <c r="M401" s="668"/>
      <c r="N401" s="730" t="s">
        <v>389</v>
      </c>
      <c r="O401" s="730"/>
      <c r="P401" s="678" t="s">
        <v>261</v>
      </c>
      <c r="Q401" s="630" t="s">
        <v>638</v>
      </c>
      <c r="R401" s="630"/>
      <c r="S401" s="613" t="s">
        <v>642</v>
      </c>
      <c r="T401" s="613"/>
      <c r="U401" s="585" t="s">
        <v>2</v>
      </c>
      <c r="V401" s="668">
        <v>0</v>
      </c>
      <c r="W401" s="668"/>
      <c r="X401" s="668"/>
      <c r="Y401" s="668"/>
      <c r="AC401" s="139"/>
      <c r="AD401" s="140"/>
      <c r="AE401" s="328"/>
    </row>
    <row r="402" spans="1:38" s="159" customFormat="1" ht="15" customHeight="1">
      <c r="A402" s="183"/>
      <c r="B402" s="679"/>
      <c r="C402" s="679"/>
      <c r="D402" s="679"/>
      <c r="E402" s="585" t="s">
        <v>644</v>
      </c>
      <c r="F402" s="585"/>
      <c r="G402" s="585"/>
      <c r="H402" s="585"/>
      <c r="I402" s="679"/>
      <c r="J402" s="668"/>
      <c r="K402" s="668"/>
      <c r="L402" s="668"/>
      <c r="M402" s="668"/>
      <c r="N402" s="730"/>
      <c r="O402" s="730"/>
      <c r="P402" s="679"/>
      <c r="Q402" s="630"/>
      <c r="R402" s="630"/>
      <c r="S402" s="585" t="s">
        <v>640</v>
      </c>
      <c r="T402" s="585"/>
      <c r="U402" s="585"/>
      <c r="V402" s="668"/>
      <c r="W402" s="668"/>
      <c r="X402" s="668"/>
      <c r="Y402" s="668"/>
      <c r="AC402" s="139"/>
      <c r="AD402" s="140"/>
      <c r="AE402" s="328"/>
    </row>
    <row r="403" spans="1:38" s="159" customFormat="1" ht="15" customHeight="1">
      <c r="B403" s="159" t="s">
        <v>395</v>
      </c>
      <c r="F403" s="730" t="s">
        <v>396</v>
      </c>
      <c r="G403" s="730"/>
      <c r="H403" s="177" t="s">
        <v>261</v>
      </c>
      <c r="I403" s="159" t="s">
        <v>397</v>
      </c>
      <c r="M403" s="177" t="s">
        <v>261</v>
      </c>
      <c r="N403" s="668"/>
      <c r="O403" s="668"/>
      <c r="P403" s="668"/>
      <c r="Q403" s="668"/>
      <c r="AC403" s="139"/>
      <c r="AD403" s="140"/>
      <c r="AE403" s="328"/>
    </row>
    <row r="404" spans="1:38" s="159" customFormat="1" ht="15" customHeight="1">
      <c r="B404" s="111" t="s">
        <v>378</v>
      </c>
      <c r="C404" s="325"/>
      <c r="D404" s="325"/>
      <c r="E404" s="325"/>
      <c r="F404" s="728" t="s">
        <v>379</v>
      </c>
      <c r="G404" s="728"/>
      <c r="H404" s="161" t="s">
        <v>2</v>
      </c>
      <c r="I404" s="753"/>
      <c r="J404" s="753"/>
      <c r="K404" s="753"/>
      <c r="L404" s="753"/>
      <c r="M404" s="161" t="s">
        <v>2</v>
      </c>
      <c r="N404" s="668"/>
      <c r="O404" s="668"/>
      <c r="P404" s="668"/>
      <c r="Q404" s="668"/>
      <c r="R404" s="179" t="str">
        <f>IF(N404&gt;=N403,"≥","&lt;")</f>
        <v>≥</v>
      </c>
      <c r="S404" s="196" t="s">
        <v>396</v>
      </c>
      <c r="U404" s="180"/>
      <c r="V404" s="180"/>
      <c r="W404" s="180"/>
      <c r="X404" s="180"/>
      <c r="Y404" s="665" t="str">
        <f>IF(N404&gt;=N403,"...... OK","...... NG")</f>
        <v>...... OK</v>
      </c>
      <c r="Z404" s="665"/>
      <c r="AA404" s="665"/>
      <c r="AB404" s="181"/>
      <c r="AC404" s="139"/>
      <c r="AD404" s="140"/>
      <c r="AE404" s="328"/>
    </row>
    <row r="405" spans="1:38" s="159" customFormat="1" ht="15" customHeight="1">
      <c r="B405" s="111" t="s">
        <v>390</v>
      </c>
      <c r="C405" s="325"/>
      <c r="D405" s="325"/>
      <c r="E405" s="325"/>
      <c r="F405" s="728" t="s">
        <v>391</v>
      </c>
      <c r="G405" s="728"/>
      <c r="H405" s="161" t="s">
        <v>261</v>
      </c>
      <c r="I405" s="677"/>
      <c r="J405" s="677"/>
      <c r="K405" s="677"/>
      <c r="L405" s="677"/>
      <c r="M405" s="178" t="str">
        <f>IF(I405&lt;=T405,"≤","&gt;")</f>
        <v>≤</v>
      </c>
      <c r="N405" s="732"/>
      <c r="O405" s="732"/>
      <c r="P405" s="732"/>
      <c r="Q405" s="732"/>
      <c r="R405" s="732"/>
      <c r="S405" s="197" t="s">
        <v>261</v>
      </c>
      <c r="T405" s="744"/>
      <c r="U405" s="744"/>
      <c r="V405" s="744"/>
      <c r="W405" s="744"/>
      <c r="X405" s="180"/>
      <c r="Y405" s="665" t="str">
        <f>IF(I405&lt;=T405,"...... OK","...... NG")</f>
        <v>...... OK</v>
      </c>
      <c r="Z405" s="665"/>
      <c r="AA405" s="665"/>
      <c r="AB405" s="181"/>
      <c r="AC405" s="139"/>
      <c r="AD405" s="140"/>
      <c r="AE405" s="328"/>
    </row>
    <row r="406" spans="1:38" s="159" customFormat="1" ht="15" customHeight="1">
      <c r="B406" s="111" t="s">
        <v>398</v>
      </c>
      <c r="C406" s="325"/>
      <c r="D406" s="325"/>
      <c r="E406" s="325"/>
      <c r="F406" s="728" t="s">
        <v>399</v>
      </c>
      <c r="G406" s="728"/>
      <c r="H406" s="161" t="s">
        <v>261</v>
      </c>
      <c r="I406" s="395" t="s">
        <v>659</v>
      </c>
      <c r="J406" s="198"/>
      <c r="K406" s="198"/>
      <c r="L406" s="198"/>
      <c r="M406" s="177" t="s">
        <v>261</v>
      </c>
      <c r="N406" s="729"/>
      <c r="O406" s="729"/>
      <c r="P406" s="729"/>
      <c r="Q406" s="729"/>
      <c r="R406" s="179"/>
      <c r="S406" s="199"/>
      <c r="T406" s="197"/>
      <c r="U406" s="200"/>
      <c r="V406" s="200"/>
      <c r="W406" s="200"/>
      <c r="X406" s="201"/>
      <c r="Y406" s="181"/>
      <c r="Z406" s="181"/>
      <c r="AA406" s="181"/>
      <c r="AB406" s="181"/>
      <c r="AC406" s="139"/>
      <c r="AD406" s="140"/>
      <c r="AE406" s="328"/>
    </row>
    <row r="407" spans="1:38" s="159" customFormat="1" ht="15" customHeight="1">
      <c r="B407" s="202" t="s">
        <v>400</v>
      </c>
      <c r="C407" s="203"/>
      <c r="D407" s="204"/>
      <c r="E407" s="180"/>
      <c r="F407" s="728" t="s">
        <v>654</v>
      </c>
      <c r="G407" s="728"/>
      <c r="H407" s="161" t="s">
        <v>2</v>
      </c>
      <c r="I407" s="731" t="s">
        <v>656</v>
      </c>
      <c r="J407" s="731"/>
      <c r="K407" s="731"/>
      <c r="L407" s="731"/>
      <c r="M407" s="177" t="s">
        <v>261</v>
      </c>
      <c r="N407" s="729"/>
      <c r="O407" s="729"/>
      <c r="P407" s="729"/>
      <c r="Q407" s="729"/>
      <c r="R407" s="180"/>
      <c r="T407" s="180"/>
      <c r="U407" s="180"/>
      <c r="V407" s="180"/>
      <c r="W407" s="180"/>
      <c r="X407" s="180"/>
      <c r="Y407" s="180"/>
      <c r="Z407" s="180"/>
      <c r="AA407" s="180"/>
      <c r="AB407" s="180"/>
      <c r="AC407" s="139"/>
      <c r="AD407" s="140"/>
      <c r="AE407" s="328"/>
    </row>
    <row r="408" spans="1:38" s="159" customFormat="1" ht="15" customHeight="1">
      <c r="B408" s="202" t="s">
        <v>401</v>
      </c>
      <c r="C408" s="203"/>
      <c r="D408" s="204"/>
      <c r="E408" s="180"/>
      <c r="F408" s="728" t="s">
        <v>655</v>
      </c>
      <c r="G408" s="728"/>
      <c r="H408" s="161" t="s">
        <v>2</v>
      </c>
      <c r="I408" s="180" t="s">
        <v>657</v>
      </c>
      <c r="J408" s="156"/>
      <c r="K408" s="205"/>
      <c r="L408" s="161"/>
      <c r="M408" s="204" t="s">
        <v>261</v>
      </c>
      <c r="N408" s="729"/>
      <c r="O408" s="729"/>
      <c r="P408" s="729"/>
      <c r="Q408" s="729"/>
      <c r="R408" s="179" t="str">
        <f>IF(N408&gt;=ABS(U408),"≥","&lt;")</f>
        <v>≥</v>
      </c>
      <c r="S408" s="179" t="s">
        <v>402</v>
      </c>
      <c r="T408" s="177" t="s">
        <v>261</v>
      </c>
      <c r="U408" s="729"/>
      <c r="V408" s="729"/>
      <c r="W408" s="729"/>
      <c r="X408" s="729"/>
      <c r="Y408" s="665" t="str">
        <f>IF(N408&gt;ABS(U408),"...... OK","...... NG")</f>
        <v>...... NG</v>
      </c>
      <c r="Z408" s="665"/>
      <c r="AA408" s="665"/>
      <c r="AB408" s="181"/>
      <c r="AC408" s="139"/>
      <c r="AD408" s="140"/>
      <c r="AE408" s="328"/>
    </row>
    <row r="409" spans="1:38" s="159" customFormat="1" ht="15" customHeight="1">
      <c r="A409" s="169" t="s">
        <v>404</v>
      </c>
      <c r="B409" s="170"/>
      <c r="C409" s="171"/>
      <c r="D409" s="171"/>
      <c r="E409" s="171"/>
      <c r="F409" s="171"/>
      <c r="G409" s="171"/>
      <c r="H409" s="171"/>
      <c r="I409" s="171"/>
      <c r="J409" s="171"/>
      <c r="K409" s="171"/>
      <c r="L409" s="171"/>
      <c r="M409" s="83"/>
      <c r="N409" s="83"/>
      <c r="O409" s="83"/>
      <c r="P409" s="83"/>
      <c r="Q409" s="83"/>
      <c r="R409" s="83"/>
      <c r="S409" s="83"/>
      <c r="T409" s="83"/>
      <c r="U409" s="83"/>
      <c r="V409" s="83"/>
      <c r="W409" s="83"/>
      <c r="X409" s="83"/>
      <c r="Y409" s="83"/>
      <c r="Z409" s="83"/>
      <c r="AA409" s="83"/>
      <c r="AB409" s="83"/>
      <c r="AC409" s="85"/>
      <c r="AD409" s="172"/>
      <c r="AE409" s="293" t="s">
        <v>60</v>
      </c>
      <c r="AL409" s="159" t="s">
        <v>405</v>
      </c>
    </row>
    <row r="410" spans="1:38" s="159" customFormat="1" ht="15" customHeight="1">
      <c r="B410" s="173" t="s">
        <v>651</v>
      </c>
      <c r="AC410" s="139"/>
      <c r="AD410" s="140"/>
      <c r="AE410" s="324" t="s">
        <v>406</v>
      </c>
    </row>
    <row r="411" spans="1:38" s="159" customFormat="1" ht="15" customHeight="1">
      <c r="B411" s="111" t="s">
        <v>390</v>
      </c>
      <c r="C411" s="325"/>
      <c r="D411" s="325"/>
      <c r="E411" s="325"/>
      <c r="F411" s="728" t="s">
        <v>391</v>
      </c>
      <c r="G411" s="728"/>
      <c r="H411" s="161" t="s">
        <v>261</v>
      </c>
      <c r="I411" s="677"/>
      <c r="J411" s="677"/>
      <c r="K411" s="677"/>
      <c r="L411" s="677"/>
      <c r="M411" s="178" t="str">
        <f>IF(I411&gt;N411,"&gt;","&lt;")</f>
        <v>&lt;</v>
      </c>
      <c r="N411" s="732"/>
      <c r="O411" s="732"/>
      <c r="P411" s="732"/>
      <c r="Q411" s="732"/>
      <c r="R411" s="732"/>
      <c r="S411" s="182" t="s">
        <v>261</v>
      </c>
      <c r="T411" s="744"/>
      <c r="U411" s="744"/>
      <c r="V411" s="744"/>
      <c r="W411" s="744"/>
      <c r="X411" s="180"/>
      <c r="Y411" s="665" t="str">
        <f>IF(I411&lt;T411,"...... OK","...... NG")</f>
        <v>...... NG</v>
      </c>
      <c r="Z411" s="665"/>
      <c r="AA411" s="665"/>
      <c r="AB411" s="181"/>
      <c r="AC411" s="139"/>
      <c r="AD411" s="140"/>
      <c r="AE411" s="324"/>
    </row>
    <row r="412" spans="1:38" s="159" customFormat="1" ht="15" customHeight="1">
      <c r="A412" s="169" t="s">
        <v>407</v>
      </c>
      <c r="B412" s="170"/>
      <c r="C412" s="171"/>
      <c r="D412" s="171"/>
      <c r="E412" s="171"/>
      <c r="F412" s="171"/>
      <c r="G412" s="171"/>
      <c r="H412" s="171"/>
      <c r="I412" s="171"/>
      <c r="J412" s="171"/>
      <c r="K412" s="171"/>
      <c r="L412" s="171"/>
      <c r="AC412" s="139"/>
      <c r="AD412" s="140"/>
      <c r="AE412" s="293" t="s">
        <v>60</v>
      </c>
    </row>
    <row r="413" spans="1:38" s="159" customFormat="1" ht="15" customHeight="1">
      <c r="B413" s="159" t="s">
        <v>662</v>
      </c>
      <c r="C413" s="92"/>
      <c r="D413" s="177"/>
      <c r="E413" s="194"/>
      <c r="F413" s="194"/>
      <c r="G413" s="194"/>
      <c r="H413" s="194"/>
      <c r="I413" s="194"/>
      <c r="J413" s="156"/>
      <c r="K413" s="195"/>
      <c r="L413" s="195"/>
      <c r="M413" s="195"/>
      <c r="N413" s="195"/>
      <c r="O413" s="194"/>
      <c r="P413" s="194"/>
      <c r="Q413" s="178"/>
      <c r="R413" s="194"/>
      <c r="S413" s="194"/>
      <c r="T413" s="194"/>
      <c r="U413" s="194"/>
      <c r="V413" s="194"/>
      <c r="W413" s="194"/>
      <c r="X413" s="194"/>
      <c r="Y413" s="194"/>
      <c r="Z413" s="194"/>
      <c r="AA413" s="194"/>
      <c r="AB413" s="194"/>
      <c r="AC413" s="139"/>
      <c r="AD413" s="140"/>
      <c r="AE413" s="324" t="s">
        <v>408</v>
      </c>
    </row>
    <row r="414" spans="1:38" s="159" customFormat="1" ht="15" customHeight="1">
      <c r="A414" s="183"/>
      <c r="B414" s="730" t="s">
        <v>394</v>
      </c>
      <c r="C414" s="679"/>
      <c r="D414" s="678" t="s">
        <v>2</v>
      </c>
      <c r="E414" s="613" t="s">
        <v>643</v>
      </c>
      <c r="F414" s="613"/>
      <c r="G414" s="613"/>
      <c r="H414" s="613"/>
      <c r="I414" s="696" t="s">
        <v>10</v>
      </c>
      <c r="J414" s="668">
        <v>0</v>
      </c>
      <c r="K414" s="668"/>
      <c r="L414" s="668"/>
      <c r="M414" s="668"/>
      <c r="N414" s="206"/>
      <c r="O414" s="178"/>
      <c r="P414" s="177"/>
      <c r="S414" s="177"/>
      <c r="AC414" s="139"/>
      <c r="AD414" s="140"/>
      <c r="AE414" s="324"/>
    </row>
    <row r="415" spans="1:38" s="159" customFormat="1" ht="15" customHeight="1">
      <c r="A415" s="183"/>
      <c r="B415" s="679"/>
      <c r="C415" s="679"/>
      <c r="D415" s="679"/>
      <c r="E415" s="585" t="s">
        <v>661</v>
      </c>
      <c r="F415" s="585"/>
      <c r="G415" s="585"/>
      <c r="H415" s="585"/>
      <c r="I415" s="696"/>
      <c r="J415" s="668"/>
      <c r="K415" s="668"/>
      <c r="L415" s="668"/>
      <c r="M415" s="668"/>
      <c r="N415" s="178"/>
      <c r="O415" s="178"/>
      <c r="P415" s="178"/>
      <c r="S415" s="178"/>
      <c r="AC415" s="139"/>
      <c r="AD415" s="140"/>
      <c r="AE415" s="324"/>
    </row>
    <row r="416" spans="1:38" s="159" customFormat="1" ht="15" customHeight="1">
      <c r="B416" s="111" t="s">
        <v>378</v>
      </c>
      <c r="C416" s="325"/>
      <c r="D416" s="325"/>
      <c r="E416" s="325"/>
      <c r="F416" s="728" t="s">
        <v>379</v>
      </c>
      <c r="G416" s="728"/>
      <c r="H416" s="161" t="s">
        <v>2</v>
      </c>
      <c r="I416" s="753"/>
      <c r="J416" s="753"/>
      <c r="K416" s="753"/>
      <c r="L416" s="753"/>
      <c r="M416" s="161" t="s">
        <v>2</v>
      </c>
      <c r="N416" s="668"/>
      <c r="O416" s="668"/>
      <c r="P416" s="668"/>
      <c r="Q416" s="668"/>
      <c r="R416" s="179" t="str">
        <f>IF(N416&gt;=I414,"≥","&lt;")</f>
        <v>&lt;</v>
      </c>
      <c r="S416" s="196" t="s">
        <v>394</v>
      </c>
      <c r="U416" s="180"/>
      <c r="V416" s="180"/>
      <c r="W416" s="180"/>
      <c r="X416" s="180"/>
      <c r="Y416" s="665" t="str">
        <f>IF(N416&gt;=I414,"...... OK","...... NG")</f>
        <v>...... NG</v>
      </c>
      <c r="Z416" s="665"/>
      <c r="AA416" s="665"/>
      <c r="AB416" s="181"/>
      <c r="AC416" s="139"/>
      <c r="AD416" s="140"/>
      <c r="AE416" s="324"/>
    </row>
    <row r="417" spans="1:31" s="159" customFormat="1" ht="15" customHeight="1">
      <c r="B417" s="111" t="s">
        <v>390</v>
      </c>
      <c r="C417" s="325"/>
      <c r="D417" s="325"/>
      <c r="E417" s="325"/>
      <c r="F417" s="728" t="s">
        <v>391</v>
      </c>
      <c r="G417" s="728"/>
      <c r="H417" s="161" t="s">
        <v>261</v>
      </c>
      <c r="I417" s="677"/>
      <c r="J417" s="677"/>
      <c r="K417" s="677"/>
      <c r="L417" s="677"/>
      <c r="M417" s="178" t="str">
        <f>IF(I417&lt;=T417,"≤","&gt;")</f>
        <v>≤</v>
      </c>
      <c r="N417" s="796"/>
      <c r="O417" s="796"/>
      <c r="P417" s="796"/>
      <c r="Q417" s="796"/>
      <c r="R417" s="796"/>
      <c r="S417" s="197" t="s">
        <v>261</v>
      </c>
      <c r="T417" s="744"/>
      <c r="U417" s="744"/>
      <c r="V417" s="744"/>
      <c r="W417" s="744"/>
      <c r="X417" s="180"/>
      <c r="Y417" s="665" t="str">
        <f>IF(I417&lt;=T417,"...... OK","...... NG")</f>
        <v>...... OK</v>
      </c>
      <c r="Z417" s="665"/>
      <c r="AA417" s="665"/>
      <c r="AB417" s="181"/>
      <c r="AC417" s="139"/>
      <c r="AD417" s="140"/>
      <c r="AE417" s="324"/>
    </row>
    <row r="418" spans="1:31" s="159" customFormat="1" ht="15" customHeight="1">
      <c r="B418" s="111" t="s">
        <v>398</v>
      </c>
      <c r="C418" s="325"/>
      <c r="D418" s="325"/>
      <c r="E418" s="325"/>
      <c r="F418" s="728" t="s">
        <v>399</v>
      </c>
      <c r="G418" s="728"/>
      <c r="H418" s="161" t="s">
        <v>261</v>
      </c>
      <c r="I418" s="395" t="s">
        <v>660</v>
      </c>
      <c r="J418" s="198"/>
      <c r="K418" s="198"/>
      <c r="L418" s="198"/>
      <c r="M418" s="177" t="s">
        <v>261</v>
      </c>
      <c r="N418" s="729"/>
      <c r="O418" s="729"/>
      <c r="P418" s="729"/>
      <c r="Q418" s="729"/>
      <c r="R418" s="179"/>
      <c r="S418" s="199"/>
      <c r="T418" s="197"/>
      <c r="U418" s="200"/>
      <c r="V418" s="200"/>
      <c r="W418" s="200"/>
      <c r="X418" s="201"/>
      <c r="Y418" s="181"/>
      <c r="Z418" s="400"/>
      <c r="AA418" s="181"/>
      <c r="AB418" s="181"/>
      <c r="AC418" s="139"/>
      <c r="AD418" s="140"/>
      <c r="AE418" s="324"/>
    </row>
    <row r="419" spans="1:31" s="159" customFormat="1" ht="15" customHeight="1">
      <c r="B419" s="202" t="s">
        <v>400</v>
      </c>
      <c r="C419" s="203"/>
      <c r="D419" s="204"/>
      <c r="E419" s="180"/>
      <c r="F419" s="728" t="s">
        <v>654</v>
      </c>
      <c r="G419" s="728"/>
      <c r="H419" s="161" t="s">
        <v>2</v>
      </c>
      <c r="I419" s="731" t="s">
        <v>656</v>
      </c>
      <c r="J419" s="731"/>
      <c r="K419" s="731"/>
      <c r="L419" s="731"/>
      <c r="M419" s="177" t="s">
        <v>261</v>
      </c>
      <c r="N419" s="736"/>
      <c r="O419" s="736"/>
      <c r="P419" s="736"/>
      <c r="Q419" s="736"/>
      <c r="R419" s="179"/>
      <c r="T419" s="180"/>
      <c r="U419" s="180"/>
      <c r="V419" s="180"/>
      <c r="W419" s="180"/>
      <c r="X419" s="180"/>
      <c r="Y419" s="180"/>
      <c r="Z419" s="180"/>
      <c r="AA419" s="180"/>
      <c r="AB419" s="180"/>
      <c r="AC419" s="139"/>
      <c r="AD419" s="140"/>
      <c r="AE419" s="324"/>
    </row>
    <row r="420" spans="1:31" s="159" customFormat="1" ht="15" customHeight="1">
      <c r="B420" s="202" t="s">
        <v>401</v>
      </c>
      <c r="C420" s="203"/>
      <c r="D420" s="204"/>
      <c r="E420" s="180"/>
      <c r="F420" s="728" t="s">
        <v>655</v>
      </c>
      <c r="G420" s="728"/>
      <c r="H420" s="161" t="s">
        <v>2</v>
      </c>
      <c r="I420" s="180" t="s">
        <v>657</v>
      </c>
      <c r="J420" s="156"/>
      <c r="K420" s="205"/>
      <c r="L420" s="161"/>
      <c r="M420" s="204" t="s">
        <v>261</v>
      </c>
      <c r="N420" s="736"/>
      <c r="O420" s="736"/>
      <c r="P420" s="736"/>
      <c r="Q420" s="736"/>
      <c r="R420" s="179" t="str">
        <f>IF(N420&gt;=ABS(U420),"≥","&lt;")</f>
        <v>≥</v>
      </c>
      <c r="S420" s="179" t="s">
        <v>402</v>
      </c>
      <c r="T420" s="177" t="s">
        <v>261</v>
      </c>
      <c r="U420" s="729"/>
      <c r="V420" s="729"/>
      <c r="W420" s="729"/>
      <c r="X420" s="729"/>
      <c r="Y420" s="665" t="str">
        <f>IF(N420&gt;=ABS(U420),"...... OK","...... NG")</f>
        <v>...... OK</v>
      </c>
      <c r="Z420" s="665"/>
      <c r="AA420" s="665"/>
      <c r="AB420" s="181"/>
      <c r="AC420" s="139"/>
      <c r="AD420" s="140"/>
      <c r="AE420" s="324"/>
    </row>
    <row r="421" spans="1:31" s="159" customFormat="1" ht="15" customHeight="1">
      <c r="B421" s="202"/>
      <c r="C421" s="203"/>
      <c r="D421" s="204"/>
      <c r="E421" s="180"/>
      <c r="F421" s="179"/>
      <c r="G421" s="179"/>
      <c r="H421" s="161"/>
      <c r="I421" s="180"/>
      <c r="J421" s="156"/>
      <c r="K421" s="205"/>
      <c r="L421" s="161"/>
      <c r="M421" s="204"/>
      <c r="R421" s="179"/>
      <c r="S421" s="179"/>
      <c r="T421" s="177"/>
      <c r="U421" s="207"/>
      <c r="V421" s="207"/>
      <c r="W421" s="207"/>
      <c r="X421" s="180"/>
      <c r="Y421" s="181"/>
      <c r="Z421" s="181"/>
      <c r="AA421" s="181"/>
      <c r="AB421" s="181"/>
      <c r="AC421" s="139"/>
      <c r="AD421" s="140"/>
      <c r="AE421" s="327"/>
    </row>
    <row r="422" spans="1:31" s="159" customFormat="1" ht="15" customHeight="1">
      <c r="B422" s="159" t="s">
        <v>650</v>
      </c>
      <c r="C422" s="92"/>
      <c r="D422" s="177"/>
      <c r="E422" s="194"/>
      <c r="F422" s="194"/>
      <c r="G422" s="194"/>
      <c r="H422" s="194"/>
      <c r="I422" s="194"/>
      <c r="J422" s="156"/>
      <c r="K422" s="195"/>
      <c r="L422" s="195"/>
      <c r="M422" s="195"/>
      <c r="N422" s="195"/>
      <c r="O422" s="194"/>
      <c r="P422" s="194"/>
      <c r="Q422" s="178"/>
      <c r="R422" s="194"/>
      <c r="S422" s="194"/>
      <c r="T422" s="194"/>
      <c r="U422" s="194"/>
      <c r="V422" s="194"/>
      <c r="W422" s="194"/>
      <c r="X422" s="194"/>
      <c r="Y422" s="194"/>
      <c r="Z422" s="194"/>
      <c r="AA422" s="194"/>
      <c r="AB422" s="194"/>
      <c r="AC422" s="139"/>
      <c r="AD422" s="140"/>
      <c r="AE422" s="328" t="s">
        <v>409</v>
      </c>
    </row>
    <row r="423" spans="1:31" s="159" customFormat="1" ht="15" customHeight="1">
      <c r="A423" s="183"/>
      <c r="B423" s="730" t="s">
        <v>394</v>
      </c>
      <c r="C423" s="679"/>
      <c r="D423" s="678" t="s">
        <v>2</v>
      </c>
      <c r="E423" s="613" t="s">
        <v>643</v>
      </c>
      <c r="F423" s="613"/>
      <c r="G423" s="613"/>
      <c r="H423" s="613"/>
      <c r="I423" s="696" t="s">
        <v>10</v>
      </c>
      <c r="J423" s="668">
        <v>0</v>
      </c>
      <c r="K423" s="668"/>
      <c r="L423" s="668"/>
      <c r="M423" s="668"/>
      <c r="N423" s="206"/>
      <c r="O423" s="178"/>
      <c r="P423" s="177"/>
      <c r="S423" s="177"/>
      <c r="AC423" s="139"/>
      <c r="AD423" s="140"/>
      <c r="AE423" s="328"/>
    </row>
    <row r="424" spans="1:31" s="159" customFormat="1" ht="15" customHeight="1">
      <c r="A424" s="183"/>
      <c r="B424" s="679"/>
      <c r="C424" s="679"/>
      <c r="D424" s="679"/>
      <c r="E424" s="585" t="s">
        <v>661</v>
      </c>
      <c r="F424" s="585"/>
      <c r="G424" s="585"/>
      <c r="H424" s="585"/>
      <c r="I424" s="696"/>
      <c r="J424" s="668"/>
      <c r="K424" s="668"/>
      <c r="L424" s="668"/>
      <c r="M424" s="668"/>
      <c r="N424" s="178"/>
      <c r="O424" s="178"/>
      <c r="P424" s="178"/>
      <c r="S424" s="178"/>
      <c r="AC424" s="139"/>
      <c r="AD424" s="140"/>
      <c r="AE424" s="328"/>
    </row>
    <row r="425" spans="1:31" s="159" customFormat="1" ht="15" customHeight="1">
      <c r="B425" s="111" t="s">
        <v>378</v>
      </c>
      <c r="C425" s="325"/>
      <c r="D425" s="325"/>
      <c r="E425" s="325"/>
      <c r="F425" s="728" t="s">
        <v>379</v>
      </c>
      <c r="G425" s="728"/>
      <c r="H425" s="161" t="s">
        <v>2</v>
      </c>
      <c r="I425" s="753"/>
      <c r="J425" s="753"/>
      <c r="K425" s="753"/>
      <c r="L425" s="753"/>
      <c r="M425" s="161" t="s">
        <v>2</v>
      </c>
      <c r="N425" s="668"/>
      <c r="O425" s="668"/>
      <c r="P425" s="668"/>
      <c r="Q425" s="668"/>
      <c r="R425" s="179" t="str">
        <f>IF(N425&gt;=I423,"≥","&lt;")</f>
        <v>&lt;</v>
      </c>
      <c r="S425" s="196" t="s">
        <v>394</v>
      </c>
      <c r="U425" s="180"/>
      <c r="V425" s="180"/>
      <c r="W425" s="180"/>
      <c r="X425" s="180"/>
      <c r="Y425" s="665" t="str">
        <f>IF(N425&gt;=I423,"...... OK","...... NG")</f>
        <v>...... NG</v>
      </c>
      <c r="Z425" s="665"/>
      <c r="AA425" s="665"/>
      <c r="AB425" s="181"/>
      <c r="AC425" s="139"/>
      <c r="AD425" s="140"/>
      <c r="AE425" s="328"/>
    </row>
    <row r="426" spans="1:31" s="159" customFormat="1" ht="15" customHeight="1">
      <c r="B426" s="111" t="s">
        <v>390</v>
      </c>
      <c r="C426" s="325"/>
      <c r="D426" s="325"/>
      <c r="E426" s="325"/>
      <c r="F426" s="728" t="s">
        <v>391</v>
      </c>
      <c r="G426" s="728"/>
      <c r="H426" s="161" t="s">
        <v>261</v>
      </c>
      <c r="I426" s="677"/>
      <c r="J426" s="677"/>
      <c r="K426" s="677"/>
      <c r="L426" s="677"/>
      <c r="M426" s="178" t="str">
        <f>IF(I426&lt;=T426,"≤","&gt;")</f>
        <v>≤</v>
      </c>
      <c r="N426" s="796"/>
      <c r="O426" s="796"/>
      <c r="P426" s="796"/>
      <c r="Q426" s="796"/>
      <c r="R426" s="796"/>
      <c r="S426" s="197" t="s">
        <v>261</v>
      </c>
      <c r="T426" s="744"/>
      <c r="U426" s="744"/>
      <c r="V426" s="744"/>
      <c r="W426" s="744"/>
      <c r="X426" s="180"/>
      <c r="Y426" s="665" t="str">
        <f>IF(N426&gt;=I424,"...... OK","...... NG")</f>
        <v>...... OK</v>
      </c>
      <c r="Z426" s="665"/>
      <c r="AA426" s="665"/>
      <c r="AB426" s="181"/>
      <c r="AC426" s="139"/>
      <c r="AD426" s="140"/>
      <c r="AE426" s="328"/>
    </row>
    <row r="427" spans="1:31" s="159" customFormat="1" ht="15" customHeight="1">
      <c r="B427" s="111" t="s">
        <v>398</v>
      </c>
      <c r="C427" s="325"/>
      <c r="D427" s="325"/>
      <c r="E427" s="325"/>
      <c r="F427" s="728" t="s">
        <v>399</v>
      </c>
      <c r="G427" s="728"/>
      <c r="H427" s="161" t="s">
        <v>261</v>
      </c>
      <c r="I427" s="395" t="s">
        <v>664</v>
      </c>
      <c r="J427" s="198"/>
      <c r="K427" s="198"/>
      <c r="L427" s="198"/>
      <c r="M427" s="177" t="s">
        <v>261</v>
      </c>
      <c r="N427" s="729"/>
      <c r="O427" s="729"/>
      <c r="P427" s="729"/>
      <c r="Q427" s="729"/>
      <c r="R427" s="179"/>
      <c r="S427" s="199"/>
      <c r="T427" s="197"/>
      <c r="U427" s="200"/>
      <c r="V427" s="200"/>
      <c r="W427" s="200"/>
      <c r="X427" s="201"/>
      <c r="Y427" s="181"/>
      <c r="Z427" s="181"/>
      <c r="AA427" s="181"/>
      <c r="AB427" s="181"/>
      <c r="AC427" s="139"/>
      <c r="AD427" s="140"/>
      <c r="AE427" s="328"/>
    </row>
    <row r="428" spans="1:31" s="159" customFormat="1" ht="15" customHeight="1">
      <c r="B428" s="202" t="s">
        <v>400</v>
      </c>
      <c r="C428" s="203"/>
      <c r="D428" s="204"/>
      <c r="E428" s="180"/>
      <c r="F428" s="728" t="s">
        <v>654</v>
      </c>
      <c r="G428" s="728"/>
      <c r="H428" s="161" t="s">
        <v>2</v>
      </c>
      <c r="I428" s="731" t="s">
        <v>656</v>
      </c>
      <c r="J428" s="731"/>
      <c r="K428" s="731"/>
      <c r="L428" s="731"/>
      <c r="M428" s="177" t="s">
        <v>261</v>
      </c>
      <c r="N428" s="736"/>
      <c r="O428" s="736"/>
      <c r="P428" s="736"/>
      <c r="Q428" s="736"/>
      <c r="R428" s="179"/>
      <c r="T428" s="180"/>
      <c r="U428" s="180"/>
      <c r="V428" s="180"/>
      <c r="W428" s="180"/>
      <c r="X428" s="180"/>
      <c r="Y428" s="180"/>
      <c r="Z428" s="180"/>
      <c r="AA428" s="180"/>
      <c r="AB428" s="180"/>
      <c r="AC428" s="139"/>
      <c r="AD428" s="140"/>
      <c r="AE428" s="328"/>
    </row>
    <row r="429" spans="1:31" s="159" customFormat="1" ht="15" customHeight="1">
      <c r="B429" s="202" t="s">
        <v>401</v>
      </c>
      <c r="C429" s="203"/>
      <c r="D429" s="204"/>
      <c r="E429" s="180"/>
      <c r="F429" s="728" t="s">
        <v>655</v>
      </c>
      <c r="G429" s="728"/>
      <c r="H429" s="161" t="s">
        <v>2</v>
      </c>
      <c r="I429" s="180" t="s">
        <v>657</v>
      </c>
      <c r="J429" s="156"/>
      <c r="K429" s="205"/>
      <c r="L429" s="161"/>
      <c r="M429" s="204" t="s">
        <v>261</v>
      </c>
      <c r="N429" s="736"/>
      <c r="O429" s="736"/>
      <c r="P429" s="736"/>
      <c r="Q429" s="736"/>
      <c r="R429" s="179" t="str">
        <f>IF(N429&gt;=ABS(U429),"≥","&lt;")</f>
        <v>≥</v>
      </c>
      <c r="S429" s="179" t="s">
        <v>402</v>
      </c>
      <c r="T429" s="177" t="s">
        <v>261</v>
      </c>
      <c r="U429" s="729"/>
      <c r="V429" s="729"/>
      <c r="W429" s="729"/>
      <c r="X429" s="729"/>
      <c r="Y429" s="665" t="str">
        <f>IF(N429&gt;=ABS(U429),"...... OK","...... NG")</f>
        <v>...... OK</v>
      </c>
      <c r="Z429" s="665"/>
      <c r="AA429" s="665"/>
      <c r="AB429" s="181"/>
      <c r="AC429" s="139"/>
      <c r="AD429" s="140"/>
      <c r="AE429" s="328"/>
    </row>
    <row r="430" spans="1:31" s="159" customFormat="1" ht="15" customHeight="1">
      <c r="B430" s="202"/>
      <c r="C430" s="203"/>
      <c r="D430" s="204"/>
      <c r="E430" s="180"/>
      <c r="F430" s="179"/>
      <c r="G430" s="179"/>
      <c r="H430" s="161"/>
      <c r="I430" s="180"/>
      <c r="J430" s="156"/>
      <c r="K430" s="205"/>
      <c r="L430" s="161"/>
      <c r="M430" s="204"/>
      <c r="N430" s="178"/>
      <c r="O430" s="178"/>
      <c r="P430" s="178"/>
      <c r="Q430" s="178"/>
      <c r="R430" s="179"/>
      <c r="S430" s="179"/>
      <c r="T430" s="177"/>
      <c r="U430" s="207"/>
      <c r="V430" s="179"/>
      <c r="W430" s="207"/>
      <c r="X430" s="180"/>
      <c r="Y430" s="181"/>
      <c r="Z430" s="181"/>
      <c r="AA430" s="181"/>
      <c r="AC430" s="139"/>
      <c r="AD430" s="141"/>
    </row>
    <row r="431" spans="1:31" s="159" customFormat="1" ht="15" customHeight="1">
      <c r="B431" s="159" t="s">
        <v>410</v>
      </c>
      <c r="AC431" s="139"/>
      <c r="AD431" s="141"/>
      <c r="AE431" s="330" t="s">
        <v>411</v>
      </c>
    </row>
    <row r="432" spans="1:31" ht="15" customHeight="1" thickBot="1">
      <c r="A432" s="316"/>
      <c r="B432" s="111"/>
      <c r="C432" s="111"/>
      <c r="D432" s="111"/>
      <c r="E432" s="111"/>
      <c r="F432" s="111"/>
      <c r="G432" s="111"/>
      <c r="H432" s="111"/>
      <c r="I432" s="111"/>
      <c r="J432" s="111"/>
      <c r="K432" s="111"/>
      <c r="L432" s="111"/>
      <c r="M432" s="111"/>
      <c r="N432" s="111"/>
      <c r="O432" s="111"/>
      <c r="P432" s="111"/>
      <c r="X432" s="111"/>
      <c r="Y432" s="111"/>
      <c r="Z432" s="111"/>
      <c r="AA432" s="111"/>
    </row>
    <row r="433" spans="1:43" s="35" customFormat="1" ht="15" customHeight="1" thickBot="1">
      <c r="A433" s="840" t="s">
        <v>412</v>
      </c>
      <c r="B433" s="841"/>
      <c r="C433" s="841"/>
      <c r="D433" s="841"/>
      <c r="E433" s="841"/>
      <c r="F433" s="841"/>
      <c r="G433" s="841"/>
      <c r="H433" s="841"/>
      <c r="I433" s="841"/>
      <c r="J433" s="841"/>
      <c r="K433" s="841"/>
      <c r="L433" s="841"/>
      <c r="M433" s="841"/>
      <c r="N433" s="841"/>
      <c r="O433" s="841"/>
      <c r="P433" s="841"/>
      <c r="Q433" s="841"/>
      <c r="R433" s="841"/>
      <c r="S433" s="841"/>
      <c r="T433" s="841"/>
      <c r="U433" s="841"/>
      <c r="V433" s="841"/>
      <c r="W433" s="841"/>
      <c r="X433" s="841"/>
      <c r="Y433" s="841"/>
      <c r="Z433" s="841"/>
      <c r="AA433" s="842"/>
      <c r="AB433" s="293"/>
      <c r="AC433" s="1"/>
      <c r="AD433" s="2"/>
      <c r="AE433" s="293" t="s">
        <v>60</v>
      </c>
      <c r="AF433" s="293"/>
      <c r="AG433" s="293"/>
      <c r="AH433" s="293"/>
      <c r="AI433" s="293"/>
      <c r="AJ433" s="293"/>
      <c r="AK433" s="293"/>
      <c r="AL433" s="293"/>
      <c r="AM433" s="293"/>
      <c r="AN433" s="293"/>
      <c r="AO433" s="293"/>
      <c r="AP433" s="293"/>
      <c r="AQ433" s="293"/>
    </row>
    <row r="434" spans="1:43" s="83" customFormat="1" ht="15" customHeight="1">
      <c r="B434" s="208" t="s">
        <v>413</v>
      </c>
      <c r="AC434" s="246"/>
      <c r="AE434" s="312" t="s">
        <v>414</v>
      </c>
    </row>
    <row r="435" spans="1:43" s="83" customFormat="1" ht="15" customHeight="1">
      <c r="B435" s="5" t="s">
        <v>61</v>
      </c>
      <c r="C435" s="78" t="s">
        <v>415</v>
      </c>
      <c r="AC435" s="81" t="s">
        <v>255</v>
      </c>
      <c r="AD435" s="143"/>
      <c r="AE435" s="313" t="s">
        <v>416</v>
      </c>
    </row>
    <row r="436" spans="1:43" s="83" customFormat="1" ht="15" customHeight="1">
      <c r="B436" s="673" t="s">
        <v>417</v>
      </c>
      <c r="C436" s="674"/>
      <c r="D436" s="674"/>
      <c r="E436" s="674"/>
      <c r="F436" s="674"/>
      <c r="G436" s="675"/>
      <c r="H436" s="210" t="s">
        <v>418</v>
      </c>
      <c r="I436" s="211" t="s">
        <v>2</v>
      </c>
      <c r="J436" s="815"/>
      <c r="K436" s="815"/>
      <c r="L436" s="815"/>
      <c r="M436" s="815"/>
      <c r="N436" s="685" t="s">
        <v>419</v>
      </c>
      <c r="O436" s="686"/>
      <c r="P436" s="686"/>
      <c r="Q436" s="686"/>
      <c r="R436" s="686"/>
      <c r="S436" s="686"/>
      <c r="T436" s="686"/>
      <c r="U436" s="687"/>
      <c r="V436" s="210" t="s">
        <v>420</v>
      </c>
      <c r="W436" s="211" t="s">
        <v>2</v>
      </c>
      <c r="X436" s="639"/>
      <c r="Y436" s="639"/>
      <c r="Z436" s="639"/>
      <c r="AA436" s="640"/>
      <c r="AB436" s="212"/>
      <c r="AC436" s="81" t="s">
        <v>421</v>
      </c>
      <c r="AD436" s="66" t="s">
        <v>255</v>
      </c>
      <c r="AE436" s="264" t="s">
        <v>422</v>
      </c>
    </row>
    <row r="437" spans="1:43" s="83" customFormat="1" ht="15" customHeight="1">
      <c r="B437" s="692" t="s">
        <v>423</v>
      </c>
      <c r="C437" s="693"/>
      <c r="D437" s="693"/>
      <c r="E437" s="693"/>
      <c r="F437" s="693"/>
      <c r="G437" s="694"/>
      <c r="H437" s="213" t="s">
        <v>424</v>
      </c>
      <c r="I437" s="214" t="s">
        <v>2</v>
      </c>
      <c r="J437" s="800"/>
      <c r="K437" s="800"/>
      <c r="L437" s="800"/>
      <c r="M437" s="800"/>
      <c r="N437" s="641" t="s">
        <v>425</v>
      </c>
      <c r="O437" s="642"/>
      <c r="P437" s="642"/>
      <c r="Q437" s="642"/>
      <c r="R437" s="642"/>
      <c r="S437" s="642"/>
      <c r="T437" s="642"/>
      <c r="U437" s="643"/>
      <c r="V437" s="213" t="s">
        <v>426</v>
      </c>
      <c r="W437" s="214" t="s">
        <v>261</v>
      </c>
      <c r="X437" s="702"/>
      <c r="Y437" s="702"/>
      <c r="Z437" s="702"/>
      <c r="AA437" s="703"/>
      <c r="AB437" s="212"/>
      <c r="AC437" s="81" t="s">
        <v>427</v>
      </c>
      <c r="AD437" s="66" t="s">
        <v>262</v>
      </c>
      <c r="AE437" s="264"/>
    </row>
    <row r="438" spans="1:43" s="83" customFormat="1" ht="15" customHeight="1">
      <c r="B438" s="692" t="s">
        <v>428</v>
      </c>
      <c r="C438" s="693"/>
      <c r="D438" s="693"/>
      <c r="E438" s="693"/>
      <c r="F438" s="693"/>
      <c r="G438" s="694"/>
      <c r="H438" s="213" t="s">
        <v>429</v>
      </c>
      <c r="I438" s="214" t="s">
        <v>2</v>
      </c>
      <c r="J438" s="800"/>
      <c r="K438" s="800"/>
      <c r="L438" s="800"/>
      <c r="M438" s="800"/>
      <c r="N438" s="641" t="s">
        <v>430</v>
      </c>
      <c r="O438" s="642"/>
      <c r="P438" s="642"/>
      <c r="Q438" s="642"/>
      <c r="R438" s="642"/>
      <c r="S438" s="642"/>
      <c r="T438" s="642"/>
      <c r="U438" s="643"/>
      <c r="V438" s="213" t="s">
        <v>431</v>
      </c>
      <c r="W438" s="214" t="s">
        <v>2</v>
      </c>
      <c r="X438" s="801"/>
      <c r="Y438" s="801"/>
      <c r="Z438" s="801"/>
      <c r="AA438" s="802"/>
      <c r="AB438" s="215"/>
      <c r="AC438" s="81" t="s">
        <v>301</v>
      </c>
      <c r="AD438" s="172"/>
      <c r="AE438" s="264"/>
    </row>
    <row r="439" spans="1:43" s="83" customFormat="1" ht="15" customHeight="1">
      <c r="B439" s="669" t="s">
        <v>432</v>
      </c>
      <c r="C439" s="670"/>
      <c r="D439" s="670"/>
      <c r="E439" s="670"/>
      <c r="F439" s="670"/>
      <c r="G439" s="671"/>
      <c r="H439" s="216" t="s">
        <v>433</v>
      </c>
      <c r="I439" s="217" t="s">
        <v>2</v>
      </c>
      <c r="J439" s="672"/>
      <c r="K439" s="672"/>
      <c r="L439" s="672"/>
      <c r="M439" s="672"/>
      <c r="N439" s="644"/>
      <c r="O439" s="645"/>
      <c r="P439" s="645"/>
      <c r="Q439" s="645"/>
      <c r="R439" s="645"/>
      <c r="S439" s="645"/>
      <c r="T439" s="645"/>
      <c r="U439" s="646"/>
      <c r="V439" s="217"/>
      <c r="W439" s="218"/>
      <c r="X439" s="218"/>
      <c r="Y439" s="218"/>
      <c r="Z439" s="218"/>
      <c r="AA439" s="219"/>
      <c r="AB439" s="215"/>
      <c r="AC439" s="81" t="s">
        <v>304</v>
      </c>
      <c r="AD439" s="172"/>
      <c r="AE439" s="264"/>
    </row>
    <row r="440" spans="1:43" s="83" customFormat="1" ht="15" customHeight="1">
      <c r="B440" s="58" t="s">
        <v>355</v>
      </c>
      <c r="C440" s="161" t="s">
        <v>2</v>
      </c>
      <c r="D440" s="220" t="s">
        <v>663</v>
      </c>
      <c r="E440" s="220"/>
      <c r="F440" s="220"/>
      <c r="G440" s="220"/>
      <c r="H440" s="220"/>
      <c r="I440" s="161" t="s">
        <v>2</v>
      </c>
      <c r="J440" s="797"/>
      <c r="K440" s="797"/>
      <c r="L440" s="797"/>
      <c r="M440" s="797"/>
      <c r="N440" s="58" t="s">
        <v>77</v>
      </c>
      <c r="O440" s="59" t="s">
        <v>435</v>
      </c>
      <c r="P440" s="59"/>
      <c r="Q440" s="59"/>
      <c r="R440" s="59"/>
      <c r="S440" s="59"/>
      <c r="T440" s="59"/>
      <c r="U440" s="220"/>
      <c r="V440" s="186"/>
      <c r="W440" s="59"/>
      <c r="X440" s="59"/>
      <c r="Y440" s="59"/>
      <c r="Z440" s="59"/>
      <c r="AA440" s="59"/>
      <c r="AB440" s="59"/>
      <c r="AC440" s="81" t="s">
        <v>254</v>
      </c>
      <c r="AD440" s="172"/>
      <c r="AE440" s="264"/>
    </row>
    <row r="441" spans="1:43" s="83" customFormat="1" ht="15" customHeight="1">
      <c r="B441" s="58" t="s">
        <v>436</v>
      </c>
      <c r="C441" s="161" t="s">
        <v>2</v>
      </c>
      <c r="D441" s="221" t="s">
        <v>666</v>
      </c>
      <c r="E441" s="220"/>
      <c r="F441" s="220"/>
      <c r="G441" s="220"/>
      <c r="H441" s="220"/>
      <c r="I441" s="161" t="s">
        <v>2</v>
      </c>
      <c r="J441" s="737"/>
      <c r="K441" s="737"/>
      <c r="L441" s="737"/>
      <c r="M441" s="737"/>
      <c r="N441" s="58" t="s">
        <v>77</v>
      </c>
      <c r="O441" s="59" t="s">
        <v>437</v>
      </c>
      <c r="P441" s="59"/>
      <c r="Q441" s="59"/>
      <c r="R441" s="59"/>
      <c r="S441" s="59"/>
      <c r="T441" s="59"/>
      <c r="U441" s="220"/>
      <c r="V441" s="186"/>
      <c r="W441" s="59"/>
      <c r="X441" s="59"/>
      <c r="Y441" s="59"/>
      <c r="Z441" s="59"/>
      <c r="AA441" s="59"/>
      <c r="AB441" s="59"/>
      <c r="AC441" s="81" t="s">
        <v>313</v>
      </c>
      <c r="AD441" s="172"/>
      <c r="AE441" s="264"/>
    </row>
    <row r="442" spans="1:43" s="83" customFormat="1" ht="15" customHeight="1">
      <c r="B442" s="58" t="s">
        <v>438</v>
      </c>
      <c r="C442" s="161" t="s">
        <v>2</v>
      </c>
      <c r="D442" s="220" t="s">
        <v>439</v>
      </c>
      <c r="E442" s="220"/>
      <c r="F442" s="220"/>
      <c r="G442" s="220"/>
      <c r="H442" s="220"/>
      <c r="I442" s="161" t="s">
        <v>2</v>
      </c>
      <c r="J442" s="738"/>
      <c r="K442" s="738"/>
      <c r="L442" s="738"/>
      <c r="M442" s="738"/>
      <c r="N442" s="58" t="s">
        <v>77</v>
      </c>
      <c r="O442" s="59" t="s">
        <v>440</v>
      </c>
      <c r="P442" s="59"/>
      <c r="Q442" s="59"/>
      <c r="R442" s="59"/>
      <c r="S442" s="59"/>
      <c r="T442" s="59"/>
      <c r="U442" s="220"/>
      <c r="V442" s="186"/>
      <c r="W442" s="59"/>
      <c r="X442" s="59"/>
      <c r="Y442" s="59"/>
      <c r="Z442" s="59"/>
      <c r="AA442" s="59"/>
      <c r="AB442" s="59"/>
      <c r="AC442" s="81" t="s">
        <v>314</v>
      </c>
      <c r="AD442" s="172"/>
      <c r="AE442" s="264"/>
    </row>
    <row r="443" spans="1:43" s="83" customFormat="1" ht="15" customHeight="1">
      <c r="B443" s="58" t="s">
        <v>441</v>
      </c>
      <c r="C443" s="161" t="s">
        <v>2</v>
      </c>
      <c r="D443" s="221" t="s">
        <v>442</v>
      </c>
      <c r="E443" s="220" t="s">
        <v>443</v>
      </c>
      <c r="F443" s="220"/>
      <c r="G443" s="58" t="s">
        <v>444</v>
      </c>
      <c r="H443" s="220" t="s">
        <v>445</v>
      </c>
      <c r="I443" s="161"/>
      <c r="J443" s="222"/>
      <c r="K443" s="222"/>
      <c r="L443" s="222"/>
      <c r="M443" s="223"/>
      <c r="N443" s="59"/>
      <c r="O443" s="59"/>
      <c r="P443" s="59"/>
      <c r="Q443" s="59"/>
      <c r="R443" s="59"/>
      <c r="S443" s="59"/>
      <c r="T443" s="59"/>
      <c r="U443" s="220"/>
      <c r="V443" s="186"/>
      <c r="W443" s="59"/>
      <c r="X443" s="59"/>
      <c r="Y443" s="59"/>
      <c r="Z443" s="59"/>
      <c r="AA443" s="59"/>
      <c r="AB443" s="59"/>
      <c r="AC443" s="81"/>
      <c r="AD443" s="172"/>
      <c r="AE443" s="264"/>
    </row>
    <row r="444" spans="1:43" s="83" customFormat="1" ht="15" customHeight="1">
      <c r="B444" s="220"/>
      <c r="C444" s="331"/>
      <c r="D444" s="331"/>
      <c r="E444" s="161"/>
      <c r="F444" s="222"/>
      <c r="G444" s="161" t="s">
        <v>2</v>
      </c>
      <c r="H444" s="739"/>
      <c r="I444" s="739"/>
      <c r="J444" s="739"/>
      <c r="K444" s="739"/>
      <c r="L444" s="739"/>
      <c r="M444" s="739"/>
      <c r="N444" s="58" t="s">
        <v>77</v>
      </c>
      <c r="O444" s="59" t="s">
        <v>446</v>
      </c>
      <c r="P444" s="59"/>
      <c r="Q444" s="59"/>
      <c r="R444" s="59"/>
      <c r="S444" s="59"/>
      <c r="T444" s="59"/>
      <c r="U444" s="220"/>
      <c r="V444" s="186"/>
      <c r="W444" s="59"/>
      <c r="X444" s="59"/>
      <c r="Y444" s="59"/>
      <c r="Z444" s="59"/>
      <c r="AA444" s="59"/>
      <c r="AB444" s="59"/>
      <c r="AC444" s="81"/>
      <c r="AD444" s="172"/>
      <c r="AE444" s="264"/>
    </row>
    <row r="445" spans="1:43" s="83" customFormat="1" ht="15" customHeight="1">
      <c r="B445" s="220" t="s">
        <v>447</v>
      </c>
      <c r="C445" s="220"/>
      <c r="D445" s="220"/>
      <c r="E445" s="220"/>
      <c r="F445" s="220"/>
      <c r="G445" s="220"/>
      <c r="H445" s="220"/>
      <c r="I445" s="186"/>
      <c r="J445" s="224"/>
      <c r="K445" s="224"/>
      <c r="L445" s="224"/>
      <c r="M445" s="224"/>
      <c r="N445" s="59"/>
      <c r="AB445" s="59"/>
      <c r="AC445" s="85"/>
      <c r="AD445" s="172"/>
      <c r="AE445" s="264"/>
    </row>
    <row r="446" spans="1:43" s="83" customFormat="1" ht="15" customHeight="1">
      <c r="B446" s="58" t="s">
        <v>448</v>
      </c>
      <c r="C446" s="161" t="s">
        <v>2</v>
      </c>
      <c r="D446" s="220" t="s">
        <v>665</v>
      </c>
      <c r="E446" s="220"/>
      <c r="F446" s="220"/>
      <c r="G446" s="220"/>
      <c r="H446" s="220"/>
      <c r="I446" s="161" t="s">
        <v>2</v>
      </c>
      <c r="J446" s="814"/>
      <c r="K446" s="814"/>
      <c r="L446" s="814"/>
      <c r="M446" s="814"/>
      <c r="N446" s="58"/>
      <c r="O446" s="58" t="s">
        <v>350</v>
      </c>
      <c r="P446" s="226" t="s">
        <v>261</v>
      </c>
      <c r="Q446" s="814"/>
      <c r="R446" s="814"/>
      <c r="S446" s="814"/>
      <c r="T446" s="814"/>
      <c r="U446" s="60" t="s">
        <v>38</v>
      </c>
      <c r="V446" s="58" t="s">
        <v>448</v>
      </c>
      <c r="W446" s="226" t="s">
        <v>261</v>
      </c>
      <c r="X446" s="814"/>
      <c r="Y446" s="814"/>
      <c r="Z446" s="814"/>
      <c r="AA446" s="814"/>
      <c r="AB446" s="93"/>
      <c r="AC446" s="85" t="s">
        <v>318</v>
      </c>
      <c r="AD446" s="172"/>
      <c r="AE446" s="264"/>
    </row>
    <row r="447" spans="1:43" s="83" customFormat="1" ht="15" customHeight="1">
      <c r="B447" s="58"/>
      <c r="C447" s="161"/>
      <c r="D447" s="220"/>
      <c r="E447" s="220"/>
      <c r="F447" s="220"/>
      <c r="G447" s="220"/>
      <c r="H447" s="220"/>
      <c r="I447" s="161"/>
      <c r="J447" s="227"/>
      <c r="K447" s="227"/>
      <c r="L447" s="227"/>
      <c r="M447" s="227"/>
      <c r="N447" s="58"/>
      <c r="O447" s="59"/>
      <c r="P447" s="59"/>
      <c r="Q447" s="226"/>
      <c r="R447" s="228"/>
      <c r="S447" s="228"/>
      <c r="T447" s="228"/>
      <c r="U447" s="220"/>
      <c r="V447" s="186"/>
      <c r="W447" s="59"/>
      <c r="X447" s="59"/>
      <c r="Y447" s="93"/>
      <c r="Z447" s="93"/>
      <c r="AA447" s="93"/>
      <c r="AB447" s="93"/>
      <c r="AC447" s="89" t="s">
        <v>319</v>
      </c>
      <c r="AD447" s="172"/>
      <c r="AE447" s="88"/>
    </row>
    <row r="448" spans="1:43" s="83" customFormat="1" ht="15" customHeight="1">
      <c r="B448" s="673" t="s">
        <v>417</v>
      </c>
      <c r="C448" s="674"/>
      <c r="D448" s="674"/>
      <c r="E448" s="674"/>
      <c r="F448" s="674"/>
      <c r="G448" s="675"/>
      <c r="H448" s="210" t="s">
        <v>418</v>
      </c>
      <c r="I448" s="211" t="s">
        <v>2</v>
      </c>
      <c r="J448" s="815"/>
      <c r="K448" s="815"/>
      <c r="L448" s="815"/>
      <c r="M448" s="815"/>
      <c r="N448" s="685" t="s">
        <v>419</v>
      </c>
      <c r="O448" s="686"/>
      <c r="P448" s="686"/>
      <c r="Q448" s="686"/>
      <c r="R448" s="686"/>
      <c r="S448" s="686"/>
      <c r="T448" s="686"/>
      <c r="U448" s="687"/>
      <c r="V448" s="210" t="s">
        <v>420</v>
      </c>
      <c r="W448" s="211" t="s">
        <v>2</v>
      </c>
      <c r="X448" s="639"/>
      <c r="Y448" s="639"/>
      <c r="Z448" s="639"/>
      <c r="AA448" s="640"/>
      <c r="AB448" s="212"/>
      <c r="AC448" s="229" t="s">
        <v>450</v>
      </c>
      <c r="AD448" s="172"/>
      <c r="AE448" s="332" t="s">
        <v>451</v>
      </c>
    </row>
    <row r="449" spans="2:31" s="83" customFormat="1" ht="15" customHeight="1">
      <c r="B449" s="692" t="s">
        <v>423</v>
      </c>
      <c r="C449" s="693"/>
      <c r="D449" s="693"/>
      <c r="E449" s="693"/>
      <c r="F449" s="693"/>
      <c r="G449" s="694"/>
      <c r="H449" s="213" t="s">
        <v>424</v>
      </c>
      <c r="I449" s="214" t="s">
        <v>2</v>
      </c>
      <c r="J449" s="800"/>
      <c r="K449" s="800"/>
      <c r="L449" s="800"/>
      <c r="M449" s="800"/>
      <c r="N449" s="641" t="s">
        <v>425</v>
      </c>
      <c r="O449" s="642"/>
      <c r="P449" s="642"/>
      <c r="Q449" s="642"/>
      <c r="R449" s="642"/>
      <c r="S449" s="642"/>
      <c r="T449" s="642"/>
      <c r="U449" s="643"/>
      <c r="V449" s="213" t="s">
        <v>426</v>
      </c>
      <c r="W449" s="214" t="s">
        <v>261</v>
      </c>
      <c r="X449" s="702"/>
      <c r="Y449" s="702"/>
      <c r="Z449" s="702"/>
      <c r="AA449" s="703"/>
      <c r="AB449" s="212"/>
      <c r="AC449" s="115" t="s">
        <v>452</v>
      </c>
      <c r="AD449" s="172"/>
      <c r="AE449" s="332"/>
    </row>
    <row r="450" spans="2:31" s="83" customFormat="1" ht="15" customHeight="1">
      <c r="B450" s="692" t="s">
        <v>428</v>
      </c>
      <c r="C450" s="693"/>
      <c r="D450" s="693"/>
      <c r="E450" s="693"/>
      <c r="F450" s="693"/>
      <c r="G450" s="694"/>
      <c r="H450" s="213" t="s">
        <v>429</v>
      </c>
      <c r="I450" s="214" t="s">
        <v>2</v>
      </c>
      <c r="J450" s="800"/>
      <c r="K450" s="800"/>
      <c r="L450" s="800"/>
      <c r="M450" s="800"/>
      <c r="N450" s="641" t="s">
        <v>430</v>
      </c>
      <c r="O450" s="642"/>
      <c r="P450" s="642"/>
      <c r="Q450" s="642"/>
      <c r="R450" s="642"/>
      <c r="S450" s="642"/>
      <c r="T450" s="642"/>
      <c r="U450" s="643"/>
      <c r="V450" s="213" t="s">
        <v>431</v>
      </c>
      <c r="W450" s="214" t="s">
        <v>2</v>
      </c>
      <c r="X450" s="801"/>
      <c r="Y450" s="801"/>
      <c r="Z450" s="801"/>
      <c r="AA450" s="802"/>
      <c r="AB450" s="215"/>
      <c r="AC450" s="115" t="s">
        <v>453</v>
      </c>
      <c r="AD450" s="172"/>
      <c r="AE450" s="332"/>
    </row>
    <row r="451" spans="2:31" s="83" customFormat="1" ht="15" customHeight="1">
      <c r="B451" s="669" t="s">
        <v>432</v>
      </c>
      <c r="C451" s="670"/>
      <c r="D451" s="670"/>
      <c r="E451" s="670"/>
      <c r="F451" s="670"/>
      <c r="G451" s="671"/>
      <c r="H451" s="216" t="s">
        <v>433</v>
      </c>
      <c r="I451" s="217" t="s">
        <v>2</v>
      </c>
      <c r="J451" s="672"/>
      <c r="K451" s="672"/>
      <c r="L451" s="672"/>
      <c r="M451" s="672"/>
      <c r="N451" s="644"/>
      <c r="O451" s="645"/>
      <c r="P451" s="645"/>
      <c r="Q451" s="645"/>
      <c r="R451" s="645"/>
      <c r="S451" s="645"/>
      <c r="T451" s="645"/>
      <c r="U451" s="646"/>
      <c r="V451" s="217"/>
      <c r="W451" s="218"/>
      <c r="X451" s="218"/>
      <c r="Y451" s="218"/>
      <c r="Z451" s="218"/>
      <c r="AA451" s="219"/>
      <c r="AB451" s="215"/>
      <c r="AC451" s="230" t="s">
        <v>438</v>
      </c>
      <c r="AD451" s="172"/>
      <c r="AE451" s="332"/>
    </row>
    <row r="452" spans="2:31" s="83" customFormat="1" ht="15" customHeight="1">
      <c r="B452" s="58" t="s">
        <v>355</v>
      </c>
      <c r="C452" s="161" t="s">
        <v>2</v>
      </c>
      <c r="D452" s="220" t="s">
        <v>454</v>
      </c>
      <c r="E452" s="220"/>
      <c r="F452" s="220"/>
      <c r="G452" s="220"/>
      <c r="H452" s="220"/>
      <c r="I452" s="161" t="s">
        <v>2</v>
      </c>
      <c r="J452" s="797"/>
      <c r="K452" s="797"/>
      <c r="L452" s="797"/>
      <c r="M452" s="797"/>
      <c r="N452" s="58" t="s">
        <v>77</v>
      </c>
      <c r="O452" s="59" t="s">
        <v>435</v>
      </c>
      <c r="P452" s="59"/>
      <c r="Q452" s="59"/>
      <c r="R452" s="59"/>
      <c r="S452" s="59"/>
      <c r="T452" s="59"/>
      <c r="U452" s="220"/>
      <c r="V452" s="186"/>
      <c r="W452" s="59"/>
      <c r="X452" s="59"/>
      <c r="Y452" s="59"/>
      <c r="Z452" s="59"/>
      <c r="AA452" s="59"/>
      <c r="AB452" s="59"/>
      <c r="AC452" s="230" t="s">
        <v>455</v>
      </c>
      <c r="AD452" s="172"/>
      <c r="AE452" s="332"/>
    </row>
    <row r="453" spans="2:31" s="83" customFormat="1" ht="15" customHeight="1">
      <c r="B453" s="58" t="s">
        <v>436</v>
      </c>
      <c r="C453" s="161" t="s">
        <v>2</v>
      </c>
      <c r="D453" s="221" t="s">
        <v>666</v>
      </c>
      <c r="E453" s="220"/>
      <c r="F453" s="220"/>
      <c r="G453" s="220"/>
      <c r="H453" s="220"/>
      <c r="I453" s="161" t="s">
        <v>2</v>
      </c>
      <c r="J453" s="737"/>
      <c r="K453" s="737"/>
      <c r="L453" s="737"/>
      <c r="M453" s="737"/>
      <c r="N453" s="58" t="s">
        <v>77</v>
      </c>
      <c r="O453" s="59" t="s">
        <v>437</v>
      </c>
      <c r="P453" s="59"/>
      <c r="Q453" s="59"/>
      <c r="R453" s="59"/>
      <c r="S453" s="59"/>
      <c r="T453" s="59"/>
      <c r="U453" s="220"/>
      <c r="V453" s="186"/>
      <c r="W453" s="59"/>
      <c r="X453" s="59"/>
      <c r="Y453" s="59"/>
      <c r="Z453" s="59"/>
      <c r="AA453" s="59"/>
      <c r="AB453" s="59"/>
      <c r="AC453" s="229" t="s">
        <v>452</v>
      </c>
      <c r="AD453" s="172"/>
      <c r="AE453" s="332"/>
    </row>
    <row r="454" spans="2:31" s="83" customFormat="1" ht="15" customHeight="1">
      <c r="B454" s="58" t="s">
        <v>438</v>
      </c>
      <c r="C454" s="161" t="s">
        <v>2</v>
      </c>
      <c r="D454" s="220" t="s">
        <v>439</v>
      </c>
      <c r="E454" s="220"/>
      <c r="F454" s="220"/>
      <c r="G454" s="220"/>
      <c r="H454" s="220"/>
      <c r="I454" s="161" t="s">
        <v>2</v>
      </c>
      <c r="J454" s="738"/>
      <c r="K454" s="738"/>
      <c r="L454" s="738"/>
      <c r="M454" s="738"/>
      <c r="N454" s="58" t="s">
        <v>77</v>
      </c>
      <c r="O454" s="59" t="s">
        <v>440</v>
      </c>
      <c r="P454" s="59"/>
      <c r="Q454" s="59"/>
      <c r="R454" s="59"/>
      <c r="S454" s="59"/>
      <c r="T454" s="59"/>
      <c r="U454" s="220"/>
      <c r="V454" s="186"/>
      <c r="W454" s="59"/>
      <c r="X454" s="59"/>
      <c r="Y454" s="59"/>
      <c r="Z454" s="59"/>
      <c r="AA454" s="59"/>
      <c r="AB454" s="59"/>
      <c r="AC454" s="229" t="s">
        <v>456</v>
      </c>
      <c r="AD454" s="172"/>
      <c r="AE454" s="332"/>
    </row>
    <row r="455" spans="2:31" s="83" customFormat="1" ht="15" customHeight="1">
      <c r="B455" s="58" t="s">
        <v>441</v>
      </c>
      <c r="C455" s="161" t="s">
        <v>2</v>
      </c>
      <c r="D455" s="221" t="s">
        <v>442</v>
      </c>
      <c r="E455" s="220" t="s">
        <v>443</v>
      </c>
      <c r="F455" s="220"/>
      <c r="G455" s="58" t="s">
        <v>444</v>
      </c>
      <c r="H455" s="220" t="s">
        <v>445</v>
      </c>
      <c r="I455" s="161"/>
      <c r="J455" s="222"/>
      <c r="K455" s="222"/>
      <c r="L455" s="222"/>
      <c r="M455" s="223"/>
      <c r="N455" s="59"/>
      <c r="O455" s="59"/>
      <c r="P455" s="59"/>
      <c r="Q455" s="59"/>
      <c r="R455" s="59"/>
      <c r="S455" s="59"/>
      <c r="T455" s="59"/>
      <c r="U455" s="220"/>
      <c r="V455" s="186"/>
      <c r="W455" s="59"/>
      <c r="X455" s="59"/>
      <c r="Y455" s="59"/>
      <c r="Z455" s="59"/>
      <c r="AA455" s="59"/>
      <c r="AB455" s="59"/>
      <c r="AC455" s="229"/>
      <c r="AD455" s="172"/>
      <c r="AE455" s="332"/>
    </row>
    <row r="456" spans="2:31" s="83" customFormat="1" ht="15" customHeight="1">
      <c r="B456" s="220"/>
      <c r="C456" s="331"/>
      <c r="D456" s="331"/>
      <c r="E456" s="161"/>
      <c r="F456" s="222"/>
      <c r="G456" s="161" t="s">
        <v>2</v>
      </c>
      <c r="H456" s="739"/>
      <c r="I456" s="739"/>
      <c r="J456" s="739"/>
      <c r="K456" s="739"/>
      <c r="L456" s="739"/>
      <c r="M456" s="739"/>
      <c r="N456" s="58" t="s">
        <v>77</v>
      </c>
      <c r="O456" s="59" t="s">
        <v>446</v>
      </c>
      <c r="P456" s="59"/>
      <c r="Q456" s="59"/>
      <c r="R456" s="59"/>
      <c r="S456" s="59"/>
      <c r="T456" s="59"/>
      <c r="U456" s="220"/>
      <c r="V456" s="186"/>
      <c r="W456" s="59"/>
      <c r="X456" s="59"/>
      <c r="Y456" s="59"/>
      <c r="Z456" s="59"/>
      <c r="AA456" s="59"/>
      <c r="AB456" s="59"/>
      <c r="AC456" s="229"/>
      <c r="AD456" s="172"/>
      <c r="AE456" s="332"/>
    </row>
    <row r="457" spans="2:31" s="83" customFormat="1" ht="15" customHeight="1">
      <c r="B457" s="220" t="s">
        <v>447</v>
      </c>
      <c r="C457" s="220"/>
      <c r="D457" s="220"/>
      <c r="E457" s="220"/>
      <c r="F457" s="220"/>
      <c r="G457" s="220"/>
      <c r="H457" s="220"/>
      <c r="I457" s="186"/>
      <c r="J457" s="224"/>
      <c r="K457" s="224"/>
      <c r="L457" s="224"/>
      <c r="M457" s="224"/>
      <c r="N457" s="59"/>
      <c r="O457" s="55"/>
      <c r="P457" s="55"/>
      <c r="Q457" s="55"/>
      <c r="R457" s="55"/>
      <c r="S457" s="55"/>
      <c r="T457" s="55"/>
      <c r="U457" s="55"/>
      <c r="V457" s="55"/>
      <c r="W457" s="55"/>
      <c r="X457" s="55"/>
      <c r="Y457" s="55"/>
      <c r="Z457" s="55"/>
      <c r="AA457" s="55"/>
      <c r="AB457" s="59"/>
      <c r="AC457" s="229" t="s">
        <v>457</v>
      </c>
      <c r="AD457" s="172"/>
      <c r="AE457" s="332"/>
    </row>
    <row r="458" spans="2:31" s="83" customFormat="1" ht="15" customHeight="1">
      <c r="B458" s="58" t="s">
        <v>448</v>
      </c>
      <c r="C458" s="161" t="s">
        <v>2</v>
      </c>
      <c r="D458" s="220" t="s">
        <v>667</v>
      </c>
      <c r="E458" s="220"/>
      <c r="F458" s="220"/>
      <c r="G458" s="220"/>
      <c r="H458" s="220"/>
      <c r="I458" s="161" t="s">
        <v>2</v>
      </c>
      <c r="J458" s="814"/>
      <c r="K458" s="814"/>
      <c r="L458" s="814"/>
      <c r="M458" s="814"/>
      <c r="N458" s="58"/>
      <c r="O458" s="58" t="s">
        <v>350</v>
      </c>
      <c r="P458" s="226" t="s">
        <v>261</v>
      </c>
      <c r="Q458" s="814"/>
      <c r="R458" s="814"/>
      <c r="S458" s="814"/>
      <c r="T458" s="814"/>
      <c r="U458" s="60" t="s">
        <v>38</v>
      </c>
      <c r="V458" s="58" t="s">
        <v>448</v>
      </c>
      <c r="W458" s="226" t="s">
        <v>261</v>
      </c>
      <c r="X458" s="814"/>
      <c r="Y458" s="814"/>
      <c r="Z458" s="814"/>
      <c r="AA458" s="814"/>
      <c r="AB458" s="93"/>
      <c r="AC458" s="229"/>
      <c r="AD458" s="172"/>
      <c r="AE458" s="332"/>
    </row>
    <row r="459" spans="2:31" s="83" customFormat="1" ht="15" customHeight="1">
      <c r="B459" s="58"/>
      <c r="C459" s="161"/>
      <c r="D459" s="220"/>
      <c r="E459" s="220"/>
      <c r="F459" s="220"/>
      <c r="G459" s="220"/>
      <c r="H459" s="220"/>
      <c r="I459" s="161"/>
      <c r="J459" s="227"/>
      <c r="K459" s="227"/>
      <c r="L459" s="227"/>
      <c r="M459" s="227"/>
      <c r="N459" s="58"/>
      <c r="O459" s="59"/>
      <c r="P459" s="59"/>
      <c r="Q459" s="226"/>
      <c r="R459" s="228"/>
      <c r="S459" s="228"/>
      <c r="T459" s="228"/>
      <c r="U459" s="220"/>
      <c r="V459" s="186"/>
      <c r="W459" s="59"/>
      <c r="X459" s="59"/>
      <c r="Y459" s="93"/>
      <c r="Z459" s="93"/>
      <c r="AA459" s="93"/>
      <c r="AB459" s="93"/>
      <c r="AC459" s="229">
        <v>2</v>
      </c>
      <c r="AD459" s="86"/>
      <c r="AE459" s="88"/>
    </row>
    <row r="460" spans="2:31" s="83" customFormat="1" ht="15" customHeight="1">
      <c r="B460" s="220" t="s">
        <v>458</v>
      </c>
      <c r="C460" s="220"/>
      <c r="D460" s="220"/>
      <c r="E460" s="220"/>
      <c r="F460" s="220"/>
      <c r="G460" s="220"/>
      <c r="H460" s="220"/>
      <c r="I460" s="186"/>
      <c r="J460" s="224"/>
      <c r="K460" s="224"/>
      <c r="L460" s="224"/>
      <c r="M460" s="224"/>
      <c r="N460" s="59"/>
      <c r="O460" s="59"/>
      <c r="P460" s="59"/>
      <c r="Q460" s="59"/>
      <c r="R460" s="59"/>
      <c r="S460" s="59"/>
      <c r="T460" s="59"/>
      <c r="U460" s="220"/>
      <c r="V460" s="186"/>
      <c r="W460" s="59"/>
      <c r="X460" s="59"/>
      <c r="Y460" s="59"/>
      <c r="Z460" s="59"/>
      <c r="AA460" s="59"/>
      <c r="AB460" s="59"/>
      <c r="AC460" s="229" t="s">
        <v>459</v>
      </c>
      <c r="AD460" s="66" t="s">
        <v>255</v>
      </c>
      <c r="AE460" s="264" t="s">
        <v>460</v>
      </c>
    </row>
    <row r="461" spans="2:31" s="83" customFormat="1" ht="15" customHeight="1">
      <c r="B461" s="58" t="s">
        <v>461</v>
      </c>
      <c r="C461" s="161" t="s">
        <v>2</v>
      </c>
      <c r="D461" s="812"/>
      <c r="E461" s="812"/>
      <c r="F461" s="812"/>
      <c r="G461" s="220" t="s">
        <v>462</v>
      </c>
      <c r="H461" s="161"/>
      <c r="I461" s="231" t="s">
        <v>261</v>
      </c>
      <c r="J461" s="914"/>
      <c r="K461" s="914"/>
      <c r="L461" s="914"/>
      <c r="M461" s="232"/>
      <c r="N461" s="233"/>
      <c r="O461" s="234" t="s">
        <v>463</v>
      </c>
      <c r="P461" s="231"/>
      <c r="Q461" s="235"/>
      <c r="R461" s="236"/>
      <c r="S461" s="236"/>
      <c r="T461" s="236"/>
      <c r="U461" s="161"/>
      <c r="V461" s="231"/>
      <c r="W461" s="231"/>
      <c r="X461" s="231"/>
      <c r="Y461" s="59"/>
      <c r="Z461" s="59"/>
      <c r="AA461" s="59"/>
      <c r="AB461" s="59"/>
      <c r="AC461" s="115"/>
      <c r="AD461" s="66" t="s">
        <v>262</v>
      </c>
      <c r="AE461" s="264"/>
    </row>
    <row r="462" spans="2:31" s="83" customFormat="1" ht="15" customHeight="1">
      <c r="B462" s="58"/>
      <c r="C462" s="161"/>
      <c r="D462" s="237"/>
      <c r="E462" s="237"/>
      <c r="F462" s="237"/>
      <c r="G462" s="220"/>
      <c r="H462" s="161"/>
      <c r="I462" s="231"/>
      <c r="J462" s="231"/>
      <c r="K462" s="231"/>
      <c r="L462" s="231"/>
      <c r="M462" s="231"/>
      <c r="N462" s="233"/>
      <c r="O462" s="234"/>
      <c r="P462" s="231"/>
      <c r="Q462" s="235"/>
      <c r="R462" s="236"/>
      <c r="S462" s="236"/>
      <c r="T462" s="236"/>
      <c r="U462" s="161"/>
      <c r="V462" s="231"/>
      <c r="W462" s="231"/>
      <c r="X462" s="231"/>
      <c r="Y462" s="59"/>
      <c r="Z462" s="59"/>
      <c r="AA462" s="59"/>
      <c r="AB462" s="59"/>
      <c r="AC462" s="115" t="s">
        <v>464</v>
      </c>
      <c r="AD462" s="172"/>
      <c r="AE462" s="88"/>
    </row>
    <row r="463" spans="2:31" s="83" customFormat="1" ht="15" customHeight="1">
      <c r="B463" s="220" t="s">
        <v>458</v>
      </c>
      <c r="C463" s="161"/>
      <c r="D463" s="237"/>
      <c r="E463" s="237"/>
      <c r="F463" s="237"/>
      <c r="G463" s="220"/>
      <c r="H463" s="161"/>
      <c r="I463" s="231"/>
      <c r="J463" s="231"/>
      <c r="K463" s="231"/>
      <c r="L463" s="231"/>
      <c r="M463" s="231"/>
      <c r="N463" s="233"/>
      <c r="O463" s="234"/>
      <c r="P463" s="231"/>
      <c r="Q463" s="235"/>
      <c r="R463" s="236"/>
      <c r="S463" s="236"/>
      <c r="T463" s="236"/>
      <c r="U463" s="161"/>
      <c r="V463" s="231"/>
      <c r="W463" s="231"/>
      <c r="X463" s="231"/>
      <c r="Y463" s="59"/>
      <c r="Z463" s="59"/>
      <c r="AA463" s="59"/>
      <c r="AB463" s="59"/>
      <c r="AC463" s="229" t="s">
        <v>465</v>
      </c>
      <c r="AD463" s="172"/>
      <c r="AE463" s="264" t="s">
        <v>466</v>
      </c>
    </row>
    <row r="464" spans="2:31" s="83" customFormat="1" ht="15" customHeight="1">
      <c r="B464" s="58" t="s">
        <v>461</v>
      </c>
      <c r="C464" s="161" t="s">
        <v>2</v>
      </c>
      <c r="D464" s="813"/>
      <c r="E464" s="813"/>
      <c r="F464" s="813"/>
      <c r="G464" s="220"/>
      <c r="H464" s="161"/>
      <c r="I464" s="238"/>
      <c r="J464" s="233"/>
      <c r="K464" s="231"/>
      <c r="L464" s="231"/>
      <c r="M464" s="231"/>
      <c r="N464" s="233"/>
      <c r="O464" s="234"/>
      <c r="P464" s="231"/>
      <c r="Q464" s="235"/>
      <c r="R464" s="236"/>
      <c r="S464" s="239"/>
      <c r="T464" s="236"/>
      <c r="U464" s="161"/>
      <c r="V464" s="231"/>
      <c r="W464" s="231"/>
      <c r="X464" s="231"/>
      <c r="Y464" s="59"/>
      <c r="Z464" s="59"/>
      <c r="AA464" s="59"/>
      <c r="AB464" s="59"/>
      <c r="AC464" s="229"/>
      <c r="AD464" s="172"/>
      <c r="AE464" s="264"/>
    </row>
    <row r="465" spans="2:32" s="83" customFormat="1" ht="15" customHeight="1">
      <c r="B465" s="58"/>
      <c r="C465" s="161"/>
      <c r="D465" s="237"/>
      <c r="E465" s="237"/>
      <c r="F465" s="237"/>
      <c r="G465" s="220"/>
      <c r="H465" s="161"/>
      <c r="I465" s="238"/>
      <c r="J465" s="233"/>
      <c r="K465" s="231"/>
      <c r="L465" s="231"/>
      <c r="M465" s="231"/>
      <c r="N465" s="233"/>
      <c r="O465" s="234"/>
      <c r="P465" s="231"/>
      <c r="Q465" s="235"/>
      <c r="R465" s="236"/>
      <c r="S465" s="239"/>
      <c r="T465" s="236"/>
      <c r="U465" s="161"/>
      <c r="V465" s="231"/>
      <c r="W465" s="231"/>
      <c r="X465" s="231"/>
      <c r="Y465" s="59"/>
      <c r="Z465" s="59"/>
      <c r="AA465" s="59"/>
      <c r="AB465" s="59"/>
      <c r="AC465" s="229" t="s">
        <v>467</v>
      </c>
      <c r="AD465" s="86"/>
      <c r="AE465" s="88"/>
      <c r="AF465" s="209"/>
    </row>
    <row r="466" spans="2:32" s="83" customFormat="1" ht="15" customHeight="1">
      <c r="B466" s="220" t="s">
        <v>468</v>
      </c>
      <c r="C466" s="220"/>
      <c r="D466" s="220"/>
      <c r="E466" s="220"/>
      <c r="F466" s="220"/>
      <c r="G466" s="220"/>
      <c r="H466" s="220"/>
      <c r="I466" s="186"/>
      <c r="J466" s="223"/>
      <c r="K466" s="223"/>
      <c r="L466" s="223"/>
      <c r="M466" s="223"/>
      <c r="N466" s="59"/>
      <c r="O466" s="59"/>
      <c r="P466" s="59"/>
      <c r="Q466" s="59"/>
      <c r="R466" s="59"/>
      <c r="S466" s="59"/>
      <c r="T466" s="59"/>
      <c r="U466" s="220"/>
      <c r="V466" s="186"/>
      <c r="W466" s="59"/>
      <c r="X466" s="59"/>
      <c r="Y466" s="59"/>
      <c r="Z466" s="59"/>
      <c r="AA466" s="59"/>
      <c r="AB466" s="59"/>
      <c r="AC466" s="229" t="s">
        <v>469</v>
      </c>
      <c r="AD466" s="66" t="s">
        <v>255</v>
      </c>
      <c r="AE466" s="296" t="s">
        <v>470</v>
      </c>
    </row>
    <row r="467" spans="2:32" s="83" customFormat="1" ht="15" customHeight="1">
      <c r="B467" s="58" t="s">
        <v>471</v>
      </c>
      <c r="C467" s="161" t="s">
        <v>2</v>
      </c>
      <c r="D467" s="221" t="s">
        <v>668</v>
      </c>
      <c r="E467" s="220"/>
      <c r="F467" s="220"/>
      <c r="G467" s="220"/>
      <c r="H467" s="220"/>
      <c r="I467" s="161" t="s">
        <v>2</v>
      </c>
      <c r="J467" s="804"/>
      <c r="K467" s="804"/>
      <c r="L467" s="804"/>
      <c r="M467" s="804"/>
      <c r="N467" s="58"/>
      <c r="O467" s="220" t="s">
        <v>461</v>
      </c>
      <c r="P467" s="59"/>
      <c r="Q467" s="59"/>
      <c r="R467" s="59"/>
      <c r="S467" s="59"/>
      <c r="T467" s="59"/>
      <c r="U467" s="220"/>
      <c r="V467" s="186"/>
      <c r="W467" s="59"/>
      <c r="X467" s="59"/>
      <c r="Y467" s="803"/>
      <c r="Z467" s="803"/>
      <c r="AA467" s="803"/>
      <c r="AB467" s="93"/>
      <c r="AC467" s="240"/>
      <c r="AD467" s="66" t="s">
        <v>262</v>
      </c>
      <c r="AE467" s="296"/>
    </row>
    <row r="468" spans="2:32" s="83" customFormat="1" ht="15" customHeight="1">
      <c r="B468" s="220" t="s">
        <v>472</v>
      </c>
      <c r="D468" s="220"/>
      <c r="E468" s="220"/>
      <c r="F468" s="220"/>
      <c r="G468" s="220"/>
      <c r="H468" s="220"/>
      <c r="I468" s="186"/>
      <c r="J468" s="223"/>
      <c r="K468" s="223"/>
      <c r="L468" s="223"/>
      <c r="M468" s="223"/>
      <c r="N468" s="59"/>
      <c r="O468" s="59"/>
      <c r="P468" s="59"/>
      <c r="Q468" s="59"/>
      <c r="R468" s="59"/>
      <c r="S468" s="59"/>
      <c r="T468" s="59"/>
      <c r="U468" s="220"/>
      <c r="V468" s="186"/>
      <c r="W468" s="59"/>
      <c r="X468" s="59"/>
      <c r="Y468" s="59"/>
      <c r="Z468" s="59"/>
      <c r="AA468" s="59"/>
      <c r="AB468" s="59"/>
      <c r="AC468" s="229">
        <v>1</v>
      </c>
      <c r="AD468" s="172"/>
      <c r="AE468" s="296"/>
    </row>
    <row r="469" spans="2:32" s="83" customFormat="1" ht="15" customHeight="1">
      <c r="B469" s="661" t="s">
        <v>473</v>
      </c>
      <c r="C469" s="661" t="s">
        <v>77</v>
      </c>
      <c r="D469" s="807" t="s">
        <v>474</v>
      </c>
      <c r="E469" s="807"/>
      <c r="F469" s="807"/>
      <c r="G469" s="807"/>
      <c r="H469" s="807"/>
      <c r="I469" s="807"/>
      <c r="J469" s="807"/>
      <c r="K469" s="807"/>
      <c r="L469" s="807"/>
      <c r="M469" s="807"/>
      <c r="N469" s="807"/>
      <c r="O469" s="807"/>
      <c r="P469" s="58"/>
      <c r="Q469" s="798" t="s">
        <v>261</v>
      </c>
      <c r="R469" s="810"/>
      <c r="S469" s="810"/>
      <c r="T469" s="810"/>
      <c r="U469" s="810"/>
      <c r="V469" s="808" t="s">
        <v>261</v>
      </c>
      <c r="W469" s="809"/>
      <c r="X469" s="809"/>
      <c r="Y469" s="809"/>
      <c r="Z469" s="59"/>
      <c r="AA469" s="59"/>
      <c r="AB469" s="59"/>
      <c r="AC469" s="229" t="s">
        <v>459</v>
      </c>
      <c r="AD469" s="241"/>
      <c r="AE469" s="296"/>
    </row>
    <row r="470" spans="2:32" s="83" customFormat="1" ht="15" customHeight="1">
      <c r="B470" s="661"/>
      <c r="C470" s="661"/>
      <c r="D470" s="661" t="s">
        <v>475</v>
      </c>
      <c r="E470" s="661"/>
      <c r="F470" s="661"/>
      <c r="G470" s="661"/>
      <c r="H470" s="661"/>
      <c r="I470" s="661"/>
      <c r="J470" s="661"/>
      <c r="K470" s="661"/>
      <c r="L470" s="661"/>
      <c r="M470" s="661"/>
      <c r="N470" s="661"/>
      <c r="O470" s="661"/>
      <c r="P470" s="58"/>
      <c r="Q470" s="799"/>
      <c r="R470" s="811"/>
      <c r="S470" s="811"/>
      <c r="T470" s="811"/>
      <c r="U470" s="811"/>
      <c r="V470" s="809"/>
      <c r="W470" s="809"/>
      <c r="X470" s="809"/>
      <c r="Y470" s="809"/>
      <c r="Z470" s="59"/>
      <c r="AA470" s="59"/>
      <c r="AB470" s="59"/>
      <c r="AC470" s="229"/>
      <c r="AD470" s="241"/>
      <c r="AE470" s="296"/>
    </row>
    <row r="471" spans="2:32" s="83" customFormat="1" ht="15" customHeight="1">
      <c r="B471" s="58" t="s">
        <v>476</v>
      </c>
      <c r="C471" s="242" t="s">
        <v>77</v>
      </c>
      <c r="D471" s="220" t="s">
        <v>477</v>
      </c>
      <c r="E471" s="220"/>
      <c r="F471" s="220"/>
      <c r="G471" s="220"/>
      <c r="H471" s="220"/>
      <c r="I471" s="186"/>
      <c r="J471" s="223"/>
      <c r="K471" s="223"/>
      <c r="L471" s="223"/>
      <c r="M471" s="223"/>
      <c r="N471" s="59"/>
      <c r="O471" s="59"/>
      <c r="P471" s="59"/>
      <c r="Q471" s="59"/>
      <c r="R471" s="243"/>
      <c r="S471" s="243"/>
      <c r="T471" s="243"/>
      <c r="U471" s="243"/>
      <c r="V471" s="186"/>
      <c r="W471" s="59"/>
      <c r="X471" s="59"/>
      <c r="Y471" s="59"/>
      <c r="Z471" s="59"/>
      <c r="AA471" s="59"/>
      <c r="AB471" s="59"/>
      <c r="AC471" s="229" t="s">
        <v>464</v>
      </c>
      <c r="AD471" s="172"/>
      <c r="AE471" s="296"/>
    </row>
    <row r="472" spans="2:32" s="83" customFormat="1" ht="15" customHeight="1">
      <c r="B472" s="220"/>
      <c r="C472" s="220"/>
      <c r="D472" s="58" t="s">
        <v>476</v>
      </c>
      <c r="E472" s="161" t="s">
        <v>2</v>
      </c>
      <c r="F472" s="740" t="s">
        <v>478</v>
      </c>
      <c r="G472" s="740"/>
      <c r="H472" s="740"/>
      <c r="I472" s="244" t="s">
        <v>261</v>
      </c>
      <c r="J472" s="806"/>
      <c r="K472" s="806"/>
      <c r="L472" s="806"/>
      <c r="M472" s="806"/>
      <c r="N472" s="806"/>
      <c r="O472" s="806"/>
      <c r="P472" s="806"/>
      <c r="Q472" s="226" t="s">
        <v>261</v>
      </c>
      <c r="R472" s="805"/>
      <c r="S472" s="805"/>
      <c r="T472" s="805"/>
      <c r="U472" s="58"/>
      <c r="V472" s="186"/>
      <c r="W472" s="59"/>
      <c r="X472" s="59"/>
      <c r="Y472" s="59"/>
      <c r="Z472" s="59"/>
      <c r="AA472" s="59"/>
      <c r="AB472" s="59"/>
      <c r="AC472" s="229" t="s">
        <v>465</v>
      </c>
      <c r="AD472" s="172"/>
      <c r="AE472" s="296"/>
    </row>
    <row r="473" spans="2:32" s="83" customFormat="1" ht="15" customHeight="1">
      <c r="AC473" s="245"/>
      <c r="AD473" s="158"/>
      <c r="AE473" s="265"/>
    </row>
    <row r="474" spans="2:32" s="83" customFormat="1" ht="15" customHeight="1">
      <c r="B474" s="220" t="s">
        <v>468</v>
      </c>
      <c r="C474" s="220"/>
      <c r="D474" s="220"/>
      <c r="E474" s="220"/>
      <c r="F474" s="220"/>
      <c r="G474" s="220"/>
      <c r="H474" s="220"/>
      <c r="I474" s="186"/>
      <c r="J474" s="223"/>
      <c r="K474" s="223"/>
      <c r="L474" s="223"/>
      <c r="M474" s="223"/>
      <c r="N474" s="59"/>
      <c r="O474" s="59"/>
      <c r="P474" s="59"/>
      <c r="Q474" s="59"/>
      <c r="R474" s="59"/>
      <c r="S474" s="59"/>
      <c r="T474" s="59"/>
      <c r="U474" s="220"/>
      <c r="V474" s="186"/>
      <c r="W474" s="59"/>
      <c r="X474" s="59"/>
      <c r="Y474" s="59"/>
      <c r="Z474" s="59"/>
      <c r="AA474" s="59"/>
      <c r="AB474" s="59"/>
      <c r="AC474" s="229"/>
      <c r="AD474" s="172"/>
      <c r="AE474" s="333" t="s">
        <v>479</v>
      </c>
    </row>
    <row r="475" spans="2:32" s="83" customFormat="1" ht="15" customHeight="1">
      <c r="B475" s="58" t="s">
        <v>471</v>
      </c>
      <c r="C475" s="161" t="s">
        <v>2</v>
      </c>
      <c r="D475" s="221" t="s">
        <v>669</v>
      </c>
      <c r="E475" s="220"/>
      <c r="F475" s="220"/>
      <c r="G475" s="220"/>
      <c r="H475" s="220"/>
      <c r="I475" s="161" t="s">
        <v>2</v>
      </c>
      <c r="J475" s="804"/>
      <c r="K475" s="804"/>
      <c r="L475" s="804"/>
      <c r="M475" s="804"/>
      <c r="N475" s="58"/>
      <c r="O475" s="220" t="s">
        <v>461</v>
      </c>
      <c r="P475" s="59"/>
      <c r="Q475" s="59"/>
      <c r="R475" s="59"/>
      <c r="S475" s="59"/>
      <c r="T475" s="59"/>
      <c r="U475" s="220"/>
      <c r="V475" s="186"/>
      <c r="W475" s="59"/>
      <c r="X475" s="59"/>
      <c r="Y475" s="803"/>
      <c r="Z475" s="803"/>
      <c r="AA475" s="803"/>
      <c r="AB475" s="93"/>
      <c r="AC475" s="240"/>
      <c r="AD475" s="172"/>
      <c r="AE475" s="333"/>
    </row>
    <row r="476" spans="2:32" s="83" customFormat="1" ht="15" customHeight="1">
      <c r="B476" s="220" t="s">
        <v>472</v>
      </c>
      <c r="D476" s="220"/>
      <c r="E476" s="220"/>
      <c r="F476" s="220"/>
      <c r="G476" s="220"/>
      <c r="H476" s="220"/>
      <c r="I476" s="186"/>
      <c r="J476" s="223"/>
      <c r="K476" s="223"/>
      <c r="L476" s="223"/>
      <c r="M476" s="223"/>
      <c r="N476" s="59"/>
      <c r="O476" s="59"/>
      <c r="P476" s="59"/>
      <c r="Q476" s="59"/>
      <c r="R476" s="59"/>
      <c r="S476" s="59"/>
      <c r="T476" s="59"/>
      <c r="U476" s="220"/>
      <c r="V476" s="186"/>
      <c r="W476" s="59"/>
      <c r="X476" s="59"/>
      <c r="Y476" s="59"/>
      <c r="Z476" s="59"/>
      <c r="AA476" s="59"/>
      <c r="AB476" s="59"/>
      <c r="AC476" s="229"/>
      <c r="AD476" s="172"/>
      <c r="AE476" s="333"/>
    </row>
    <row r="477" spans="2:32" s="83" customFormat="1" ht="15" customHeight="1">
      <c r="B477" s="661" t="s">
        <v>480</v>
      </c>
      <c r="C477" s="661" t="s">
        <v>77</v>
      </c>
      <c r="D477" s="807" t="s">
        <v>474</v>
      </c>
      <c r="E477" s="807"/>
      <c r="F477" s="807"/>
      <c r="G477" s="807"/>
      <c r="H477" s="807"/>
      <c r="I477" s="807"/>
      <c r="J477" s="807"/>
      <c r="K477" s="807"/>
      <c r="L477" s="807"/>
      <c r="M477" s="807"/>
      <c r="N477" s="807"/>
      <c r="O477" s="807"/>
      <c r="P477" s="58"/>
      <c r="Q477" s="798" t="s">
        <v>261</v>
      </c>
      <c r="R477" s="810"/>
      <c r="S477" s="810"/>
      <c r="T477" s="810"/>
      <c r="U477" s="810"/>
      <c r="V477" s="808" t="s">
        <v>261</v>
      </c>
      <c r="W477" s="809"/>
      <c r="X477" s="809"/>
      <c r="Y477" s="809"/>
      <c r="Z477" s="59"/>
      <c r="AA477" s="59"/>
      <c r="AB477" s="59"/>
      <c r="AC477" s="229"/>
      <c r="AD477" s="241"/>
      <c r="AE477" s="333"/>
    </row>
    <row r="478" spans="2:32" s="83" customFormat="1" ht="15" customHeight="1">
      <c r="B478" s="661"/>
      <c r="C478" s="661"/>
      <c r="D478" s="661" t="s">
        <v>475</v>
      </c>
      <c r="E478" s="661"/>
      <c r="F478" s="661"/>
      <c r="G478" s="661"/>
      <c r="H478" s="661"/>
      <c r="I478" s="661"/>
      <c r="J478" s="661"/>
      <c r="K478" s="661"/>
      <c r="L478" s="661"/>
      <c r="M478" s="661"/>
      <c r="N478" s="661"/>
      <c r="O478" s="661"/>
      <c r="P478" s="58"/>
      <c r="Q478" s="799"/>
      <c r="R478" s="811"/>
      <c r="S478" s="811"/>
      <c r="T478" s="811"/>
      <c r="U478" s="811"/>
      <c r="V478" s="809"/>
      <c r="W478" s="809"/>
      <c r="X478" s="809"/>
      <c r="Y478" s="809"/>
      <c r="Z478" s="59"/>
      <c r="AA478" s="59"/>
      <c r="AB478" s="59"/>
      <c r="AC478" s="229"/>
      <c r="AD478" s="241"/>
      <c r="AE478" s="333"/>
    </row>
    <row r="479" spans="2:32" s="83" customFormat="1" ht="15" customHeight="1">
      <c r="B479" s="58" t="s">
        <v>476</v>
      </c>
      <c r="C479" s="242" t="s">
        <v>77</v>
      </c>
      <c r="D479" s="220" t="s">
        <v>477</v>
      </c>
      <c r="E479" s="220"/>
      <c r="F479" s="220"/>
      <c r="G479" s="220"/>
      <c r="H479" s="220"/>
      <c r="I479" s="186"/>
      <c r="J479" s="223"/>
      <c r="K479" s="223"/>
      <c r="L479" s="223"/>
      <c r="M479" s="223"/>
      <c r="N479" s="59"/>
      <c r="O479" s="59"/>
      <c r="P479" s="59"/>
      <c r="Q479" s="59"/>
      <c r="R479" s="243"/>
      <c r="S479" s="243"/>
      <c r="T479" s="243"/>
      <c r="U479" s="243"/>
      <c r="V479" s="186"/>
      <c r="W479" s="59"/>
      <c r="X479" s="59"/>
      <c r="Y479" s="59"/>
      <c r="Z479" s="59"/>
      <c r="AA479" s="59"/>
      <c r="AB479" s="59"/>
      <c r="AC479" s="229"/>
      <c r="AD479" s="172"/>
      <c r="AE479" s="333"/>
    </row>
    <row r="480" spans="2:32" s="83" customFormat="1" ht="15" customHeight="1">
      <c r="B480" s="220"/>
      <c r="C480" s="220"/>
      <c r="D480" s="58" t="s">
        <v>476</v>
      </c>
      <c r="E480" s="161" t="s">
        <v>2</v>
      </c>
      <c r="F480" s="740" t="s">
        <v>481</v>
      </c>
      <c r="G480" s="740"/>
      <c r="H480" s="740"/>
      <c r="I480" s="244" t="s">
        <v>261</v>
      </c>
      <c r="J480" s="806"/>
      <c r="K480" s="806"/>
      <c r="L480" s="806"/>
      <c r="M480" s="806"/>
      <c r="N480" s="806"/>
      <c r="O480" s="806"/>
      <c r="P480" s="806"/>
      <c r="Q480" s="226" t="s">
        <v>261</v>
      </c>
      <c r="R480" s="805"/>
      <c r="S480" s="805"/>
      <c r="T480" s="805"/>
      <c r="U480" s="58"/>
      <c r="V480" s="186"/>
      <c r="W480" s="59"/>
      <c r="X480" s="59"/>
      <c r="Y480" s="59"/>
      <c r="Z480" s="59"/>
      <c r="AA480" s="59"/>
      <c r="AB480" s="59"/>
      <c r="AC480" s="229"/>
      <c r="AD480" s="172"/>
      <c r="AE480" s="333"/>
    </row>
    <row r="481" spans="1:43" s="83" customFormat="1" ht="15" customHeight="1">
      <c r="AC481" s="246"/>
    </row>
    <row r="482" spans="1:43" ht="15" customHeight="1">
      <c r="B482" s="220"/>
      <c r="C482" s="220"/>
      <c r="D482" s="58"/>
      <c r="E482" s="161"/>
      <c r="F482" s="247"/>
      <c r="G482" s="247"/>
      <c r="H482" s="247"/>
      <c r="I482" s="248"/>
      <c r="J482" s="249"/>
      <c r="K482" s="249"/>
      <c r="L482" s="249"/>
      <c r="M482" s="244"/>
      <c r="N482" s="249"/>
      <c r="O482" s="249"/>
      <c r="P482" s="161"/>
      <c r="Q482" s="250"/>
      <c r="R482" s="250"/>
      <c r="S482" s="250"/>
      <c r="T482" s="250"/>
      <c r="U482" s="220"/>
      <c r="V482" s="186"/>
      <c r="W482" s="59"/>
      <c r="X482" s="59"/>
      <c r="Y482" s="59"/>
      <c r="Z482" s="59"/>
      <c r="AA482" s="59"/>
      <c r="AE482" s="251"/>
    </row>
    <row r="484" spans="1:43" ht="15" customHeight="1">
      <c r="A484" s="253" t="s">
        <v>482</v>
      </c>
      <c r="B484" s="254"/>
      <c r="C484" s="254"/>
      <c r="D484" s="254"/>
      <c r="E484" s="254"/>
      <c r="F484" s="254"/>
      <c r="G484" s="254"/>
      <c r="H484" s="254"/>
      <c r="I484" s="254"/>
      <c r="J484" s="254"/>
      <c r="K484" s="254"/>
      <c r="L484" s="254"/>
      <c r="M484" s="254"/>
      <c r="N484" s="254"/>
      <c r="O484" s="254"/>
      <c r="P484" s="254"/>
      <c r="Q484" s="254"/>
      <c r="R484" s="254"/>
      <c r="S484" s="254"/>
      <c r="T484" s="254"/>
      <c r="U484" s="254"/>
      <c r="V484" s="254"/>
      <c r="W484" s="254"/>
      <c r="X484" s="254"/>
      <c r="Y484" s="254"/>
      <c r="Z484" s="254"/>
      <c r="AA484" s="254"/>
      <c r="AB484" s="254"/>
    </row>
    <row r="485" spans="1:43" s="6" customFormat="1" ht="15" customHeight="1">
      <c r="B485" s="8" t="s">
        <v>483</v>
      </c>
      <c r="C485" s="8"/>
      <c r="D485" s="8"/>
      <c r="E485" s="8"/>
      <c r="F485" s="8"/>
      <c r="G485" s="8"/>
      <c r="H485" s="8"/>
      <c r="I485" s="8"/>
      <c r="J485" s="8"/>
      <c r="K485" s="8"/>
      <c r="L485" s="8"/>
      <c r="M485" s="8"/>
      <c r="N485" s="8"/>
      <c r="O485" s="8"/>
      <c r="P485" s="8"/>
      <c r="Q485" s="8"/>
      <c r="R485" s="8"/>
      <c r="S485" s="8"/>
      <c r="T485" s="8"/>
      <c r="U485" s="8"/>
      <c r="V485" s="8"/>
      <c r="W485" s="8"/>
      <c r="X485" s="8"/>
      <c r="Z485" s="8"/>
      <c r="AA485" s="8"/>
      <c r="AB485" s="8"/>
      <c r="AC485" s="3"/>
      <c r="AD485" s="36"/>
      <c r="AE485" s="255" t="s">
        <v>484</v>
      </c>
      <c r="AF485" s="8"/>
      <c r="AG485" s="8"/>
      <c r="AH485" s="8"/>
      <c r="AI485" s="8"/>
      <c r="AJ485" s="8"/>
      <c r="AK485" s="8"/>
      <c r="AL485" s="8"/>
      <c r="AM485" s="8"/>
      <c r="AN485" s="8"/>
      <c r="AO485" s="8"/>
      <c r="AP485" s="8"/>
      <c r="AQ485" s="8"/>
    </row>
    <row r="486" spans="1:43" s="6" customFormat="1" ht="15" customHeight="1">
      <c r="B486" s="8" t="s">
        <v>485</v>
      </c>
      <c r="C486" s="8"/>
      <c r="D486" s="8"/>
      <c r="E486" s="8"/>
      <c r="F486" s="8"/>
      <c r="G486" s="8"/>
      <c r="H486" s="8"/>
      <c r="I486" s="8"/>
      <c r="J486" s="8"/>
      <c r="K486" s="8"/>
      <c r="L486" s="8"/>
      <c r="M486" s="8"/>
      <c r="N486" s="8"/>
      <c r="O486" s="8"/>
      <c r="P486" s="8"/>
      <c r="Q486" s="8"/>
      <c r="R486" s="8"/>
      <c r="S486" s="8"/>
      <c r="T486" s="8"/>
      <c r="U486" s="8"/>
      <c r="W486" s="8"/>
      <c r="X486" s="8"/>
      <c r="Y486" s="8"/>
      <c r="Z486" s="8"/>
      <c r="AA486" s="8"/>
      <c r="AB486" s="8"/>
      <c r="AC486" s="3"/>
      <c r="AD486" s="36"/>
      <c r="AE486" s="256" t="s">
        <v>486</v>
      </c>
      <c r="AF486" s="8"/>
      <c r="AG486" s="8"/>
      <c r="AH486" s="8"/>
      <c r="AI486" s="8"/>
      <c r="AJ486" s="37"/>
      <c r="AK486" s="8"/>
      <c r="AL486" s="8"/>
      <c r="AM486" s="8"/>
      <c r="AN486" s="8"/>
      <c r="AO486" s="8"/>
      <c r="AP486" s="8"/>
      <c r="AQ486" s="8"/>
    </row>
    <row r="487" spans="1:43" s="6" customFormat="1" ht="15" customHeight="1">
      <c r="B487" s="11"/>
      <c r="C487" s="12"/>
      <c r="D487" s="12"/>
      <c r="E487" s="12"/>
      <c r="F487" s="12"/>
      <c r="G487" s="12"/>
      <c r="H487" s="12"/>
      <c r="I487" s="12"/>
      <c r="J487" s="381" t="s">
        <v>588</v>
      </c>
      <c r="K487" s="381"/>
      <c r="L487" s="366"/>
      <c r="M487" s="366" t="s">
        <v>589</v>
      </c>
      <c r="N487" s="381" t="s">
        <v>590</v>
      </c>
      <c r="O487" s="381"/>
      <c r="P487" s="381"/>
      <c r="Q487" s="381"/>
      <c r="R487" s="381"/>
      <c r="S487" s="381"/>
      <c r="T487" s="381"/>
      <c r="U487" s="381"/>
      <c r="V487" s="381"/>
      <c r="W487" s="381"/>
      <c r="X487" s="381"/>
      <c r="Y487" s="381"/>
      <c r="Z487" s="381"/>
      <c r="AA487" s="397"/>
      <c r="AB487" s="10"/>
      <c r="AC487" s="18"/>
      <c r="AD487" s="14"/>
      <c r="AE487" s="257"/>
      <c r="AF487" s="10"/>
      <c r="AG487" s="10"/>
      <c r="AH487" s="10"/>
      <c r="AI487" s="10"/>
      <c r="AJ487" s="10"/>
      <c r="AK487" s="10"/>
      <c r="AL487" s="10"/>
      <c r="AM487" s="10"/>
      <c r="AN487" s="10"/>
      <c r="AO487" s="10"/>
      <c r="AP487" s="10"/>
      <c r="AQ487" s="10"/>
    </row>
    <row r="488" spans="1:43" s="6" customFormat="1" ht="15" customHeight="1">
      <c r="B488" s="589" t="s">
        <v>582</v>
      </c>
      <c r="C488" s="590"/>
      <c r="D488" s="590"/>
      <c r="E488" s="584" t="s">
        <v>583</v>
      </c>
      <c r="F488" s="593" t="s">
        <v>584</v>
      </c>
      <c r="G488" s="585"/>
      <c r="H488" s="380" t="s">
        <v>585</v>
      </c>
      <c r="I488" s="10"/>
      <c r="J488" s="379"/>
      <c r="K488" s="379"/>
      <c r="L488" s="379"/>
      <c r="M488" s="379"/>
      <c r="N488" s="379" t="s">
        <v>591</v>
      </c>
      <c r="O488" s="379"/>
      <c r="P488" s="379"/>
      <c r="Q488" s="379"/>
      <c r="R488" s="379"/>
      <c r="S488" s="379"/>
      <c r="T488" s="379"/>
      <c r="U488" s="379"/>
      <c r="V488" s="379"/>
      <c r="W488" s="379"/>
      <c r="X488" s="379"/>
      <c r="Y488" s="379"/>
      <c r="AA488" s="396"/>
      <c r="AB488" s="10"/>
      <c r="AC488" s="18"/>
      <c r="AD488" s="14"/>
      <c r="AE488" s="257"/>
      <c r="AF488" s="10"/>
      <c r="AG488" s="10"/>
      <c r="AH488" s="10"/>
      <c r="AI488" s="10"/>
      <c r="AJ488" s="10"/>
      <c r="AK488" s="10"/>
      <c r="AL488" s="10"/>
      <c r="AM488" s="10"/>
      <c r="AN488" s="10"/>
      <c r="AO488" s="10"/>
      <c r="AP488" s="10"/>
      <c r="AQ488" s="10"/>
    </row>
    <row r="489" spans="1:43" s="6" customFormat="1" ht="15" customHeight="1">
      <c r="B489" s="591" t="s">
        <v>586</v>
      </c>
      <c r="C489" s="592"/>
      <c r="D489" s="592"/>
      <c r="E489" s="585"/>
      <c r="F489" s="585"/>
      <c r="G489" s="585"/>
      <c r="H489" s="379" t="s">
        <v>587</v>
      </c>
      <c r="I489" s="35"/>
      <c r="J489" s="379"/>
      <c r="K489" s="379"/>
      <c r="L489" s="379"/>
      <c r="M489" s="379"/>
      <c r="N489" s="379" t="s">
        <v>592</v>
      </c>
      <c r="O489" s="379"/>
      <c r="P489" s="382" t="s">
        <v>593</v>
      </c>
      <c r="Q489" s="383" t="s">
        <v>594</v>
      </c>
      <c r="R489" s="379"/>
      <c r="S489" s="379"/>
      <c r="T489" s="379"/>
      <c r="U489" s="379"/>
      <c r="V489" s="379"/>
      <c r="W489" s="379"/>
      <c r="X489" s="379"/>
      <c r="Y489" s="379"/>
      <c r="AA489" s="396"/>
      <c r="AB489" s="10"/>
      <c r="AC489" s="18"/>
      <c r="AD489" s="14"/>
      <c r="AE489" s="257"/>
      <c r="AF489" s="10"/>
      <c r="AG489" s="10"/>
      <c r="AH489" s="10"/>
      <c r="AI489" s="10"/>
      <c r="AJ489" s="10"/>
      <c r="AK489" s="10"/>
      <c r="AL489" s="10"/>
      <c r="AM489" s="10"/>
      <c r="AN489" s="10"/>
      <c r="AO489" s="10"/>
      <c r="AP489" s="10"/>
      <c r="AQ489" s="10"/>
    </row>
    <row r="490" spans="1:43" s="6" customFormat="1" ht="15" customHeight="1">
      <c r="B490" s="377"/>
      <c r="C490" s="376"/>
      <c r="D490" s="376"/>
      <c r="E490" s="376"/>
      <c r="F490" s="376"/>
      <c r="G490" s="383"/>
      <c r="H490" s="379"/>
      <c r="I490" s="379"/>
      <c r="J490" s="383" t="s">
        <v>595</v>
      </c>
      <c r="K490" s="379"/>
      <c r="L490" s="379"/>
      <c r="M490" s="375" t="s">
        <v>102</v>
      </c>
      <c r="N490" s="374" t="s">
        <v>108</v>
      </c>
      <c r="O490" s="374"/>
      <c r="P490" s="374"/>
      <c r="Q490" s="375" t="s">
        <v>100</v>
      </c>
      <c r="R490" s="735"/>
      <c r="S490" s="735"/>
      <c r="T490" s="735"/>
      <c r="U490" s="374"/>
      <c r="V490" s="374"/>
      <c r="W490" s="374"/>
      <c r="X490" s="376"/>
      <c r="Y490" s="373"/>
      <c r="AA490" s="365"/>
      <c r="AB490" s="10"/>
      <c r="AC490" s="18"/>
      <c r="AD490" s="14"/>
      <c r="AE490" s="257"/>
      <c r="AF490" s="10"/>
      <c r="AG490" s="10"/>
      <c r="AH490" s="10"/>
      <c r="AI490" s="10"/>
      <c r="AJ490" s="10"/>
      <c r="AK490" s="10"/>
      <c r="AL490" s="10"/>
      <c r="AM490" s="10"/>
      <c r="AN490" s="10"/>
      <c r="AO490" s="10"/>
      <c r="AP490" s="10"/>
      <c r="AQ490" s="10"/>
    </row>
    <row r="491" spans="1:43" s="6" customFormat="1" ht="15" customHeight="1">
      <c r="B491" s="666" t="s">
        <v>64</v>
      </c>
      <c r="C491" s="628"/>
      <c r="D491" s="628"/>
      <c r="E491" s="628"/>
      <c r="F491" s="628"/>
      <c r="G491" s="628"/>
      <c r="H491" s="628" t="s">
        <v>436</v>
      </c>
      <c r="I491" s="628"/>
      <c r="J491" s="628"/>
      <c r="K491" s="628"/>
      <c r="L491" s="628" t="s">
        <v>487</v>
      </c>
      <c r="M491" s="628"/>
      <c r="N491" s="628"/>
      <c r="O491" s="628"/>
      <c r="P491" s="628" t="s">
        <v>488</v>
      </c>
      <c r="Q491" s="628"/>
      <c r="R491" s="628"/>
      <c r="S491" s="628"/>
      <c r="T491" s="628" t="s">
        <v>489</v>
      </c>
      <c r="U491" s="628"/>
      <c r="V491" s="628"/>
      <c r="W491" s="628"/>
      <c r="X491" s="628" t="s">
        <v>242</v>
      </c>
      <c r="Y491" s="628"/>
      <c r="Z491" s="628"/>
      <c r="AA491" s="756"/>
      <c r="AB491" s="35"/>
      <c r="AC491" s="18"/>
      <c r="AD491" s="9"/>
      <c r="AE491" s="258"/>
      <c r="AF491" s="15"/>
      <c r="AG491" s="15"/>
      <c r="AH491" s="15"/>
      <c r="AI491" s="15"/>
      <c r="AJ491" s="15"/>
      <c r="AK491" s="15"/>
      <c r="AL491" s="15"/>
      <c r="AM491" s="15"/>
      <c r="AN491" s="15"/>
      <c r="AO491" s="15"/>
      <c r="AP491" s="15"/>
      <c r="AQ491" s="15"/>
    </row>
    <row r="492" spans="1:43" s="6" customFormat="1" ht="15" customHeight="1">
      <c r="B492" s="617"/>
      <c r="C492" s="618"/>
      <c r="D492" s="618"/>
      <c r="E492" s="618"/>
      <c r="F492" s="618"/>
      <c r="G492" s="618"/>
      <c r="H492" s="757"/>
      <c r="I492" s="757"/>
      <c r="J492" s="757"/>
      <c r="K492" s="757"/>
      <c r="L492" s="757"/>
      <c r="M492" s="757"/>
      <c r="N492" s="757"/>
      <c r="O492" s="757"/>
      <c r="P492" s="757"/>
      <c r="Q492" s="757"/>
      <c r="R492" s="757"/>
      <c r="S492" s="757"/>
      <c r="T492" s="757"/>
      <c r="U492" s="757"/>
      <c r="V492" s="757"/>
      <c r="W492" s="757"/>
      <c r="X492" s="618"/>
      <c r="Y492" s="618"/>
      <c r="Z492" s="618"/>
      <c r="AA492" s="758"/>
      <c r="AB492" s="35"/>
      <c r="AC492" s="18"/>
      <c r="AD492" s="9"/>
      <c r="AE492" s="259" t="s">
        <v>490</v>
      </c>
      <c r="AF492" s="15"/>
      <c r="AG492" s="15"/>
      <c r="AH492" s="15"/>
      <c r="AI492" s="15"/>
      <c r="AJ492" s="15"/>
      <c r="AK492" s="15"/>
      <c r="AL492" s="15"/>
      <c r="AM492" s="15"/>
      <c r="AN492" s="15"/>
      <c r="AO492" s="15"/>
      <c r="AP492" s="15"/>
      <c r="AQ492" s="15"/>
    </row>
    <row r="493" spans="1:43" s="6" customFormat="1" ht="15" customHeight="1">
      <c r="B493" s="623"/>
      <c r="C493" s="624"/>
      <c r="D493" s="624"/>
      <c r="E493" s="624"/>
      <c r="F493" s="624"/>
      <c r="G493" s="624"/>
      <c r="H493" s="635"/>
      <c r="I493" s="635"/>
      <c r="J493" s="635"/>
      <c r="K493" s="635"/>
      <c r="L493" s="635"/>
      <c r="M493" s="635"/>
      <c r="N493" s="635"/>
      <c r="O493" s="635"/>
      <c r="P493" s="635"/>
      <c r="Q493" s="635"/>
      <c r="R493" s="635"/>
      <c r="S493" s="635"/>
      <c r="T493" s="635"/>
      <c r="U493" s="635"/>
      <c r="V493" s="635"/>
      <c r="W493" s="635"/>
      <c r="X493" s="624"/>
      <c r="Y493" s="624"/>
      <c r="Z493" s="624"/>
      <c r="AA493" s="759"/>
      <c r="AB493" s="35"/>
      <c r="AC493" s="18"/>
      <c r="AD493" s="9"/>
      <c r="AE493" s="260"/>
      <c r="AF493" s="15"/>
      <c r="AG493" s="15"/>
      <c r="AH493" s="15"/>
      <c r="AI493" s="15"/>
      <c r="AJ493" s="15"/>
      <c r="AK493" s="15"/>
      <c r="AL493" s="15"/>
      <c r="AM493" s="15"/>
      <c r="AN493" s="15"/>
      <c r="AO493" s="15"/>
      <c r="AP493" s="15"/>
      <c r="AQ493" s="15"/>
    </row>
    <row r="494" spans="1:43" s="6" customFormat="1" ht="15" customHeight="1">
      <c r="B494" s="625"/>
      <c r="C494" s="626"/>
      <c r="D494" s="626"/>
      <c r="E494" s="626"/>
      <c r="F494" s="626"/>
      <c r="G494" s="626"/>
      <c r="H494" s="650"/>
      <c r="I494" s="650"/>
      <c r="J494" s="650"/>
      <c r="K494" s="650"/>
      <c r="L494" s="650"/>
      <c r="M494" s="650"/>
      <c r="N494" s="650"/>
      <c r="O494" s="650"/>
      <c r="P494" s="650"/>
      <c r="Q494" s="650"/>
      <c r="R494" s="650"/>
      <c r="S494" s="650"/>
      <c r="T494" s="650"/>
      <c r="U494" s="650"/>
      <c r="V494" s="650"/>
      <c r="W494" s="650"/>
      <c r="X494" s="626"/>
      <c r="Y494" s="626"/>
      <c r="Z494" s="626"/>
      <c r="AA494" s="755"/>
      <c r="AB494" s="35"/>
      <c r="AC494" s="18"/>
      <c r="AD494" s="9"/>
      <c r="AE494" s="258" t="s">
        <v>491</v>
      </c>
      <c r="AF494" s="15"/>
      <c r="AG494" s="15"/>
      <c r="AH494" s="15"/>
      <c r="AI494" s="15"/>
      <c r="AJ494" s="15"/>
      <c r="AK494" s="15"/>
      <c r="AL494" s="15"/>
      <c r="AM494" s="15"/>
      <c r="AN494" s="15"/>
      <c r="AO494" s="15"/>
      <c r="AP494" s="15"/>
      <c r="AQ494" s="15"/>
    </row>
    <row r="496" spans="1:43" ht="15" customHeight="1">
      <c r="A496" s="253" t="s">
        <v>492</v>
      </c>
      <c r="B496" s="254"/>
      <c r="C496" s="254"/>
      <c r="D496" s="254"/>
      <c r="E496" s="254"/>
      <c r="F496" s="254"/>
      <c r="G496" s="254"/>
      <c r="H496" s="254"/>
      <c r="I496" s="254"/>
      <c r="J496" s="254"/>
      <c r="K496" s="254"/>
      <c r="L496" s="254"/>
      <c r="M496" s="254"/>
      <c r="N496" s="254"/>
      <c r="O496" s="254"/>
      <c r="P496" s="254"/>
      <c r="Q496" s="254"/>
      <c r="R496" s="254"/>
      <c r="S496" s="254"/>
      <c r="T496" s="254"/>
      <c r="U496" s="254"/>
      <c r="V496" s="254"/>
      <c r="W496" s="254"/>
      <c r="X496" s="254"/>
      <c r="Y496" s="254"/>
      <c r="Z496" s="254"/>
      <c r="AA496" s="254"/>
      <c r="AB496" s="254"/>
    </row>
    <row r="497" spans="2:31" s="159" customFormat="1" ht="15" customHeight="1">
      <c r="B497" s="159" t="s">
        <v>653</v>
      </c>
      <c r="AC497" s="139"/>
      <c r="AD497" s="140"/>
      <c r="AE497" s="324" t="s">
        <v>493</v>
      </c>
    </row>
    <row r="498" spans="2:31" s="159" customFormat="1" ht="15" customHeight="1">
      <c r="B498" s="730" t="s">
        <v>494</v>
      </c>
      <c r="C498" s="679"/>
      <c r="D498" s="678" t="s">
        <v>261</v>
      </c>
      <c r="E498" s="630" t="s">
        <v>638</v>
      </c>
      <c r="F498" s="630"/>
      <c r="G498" s="613" t="s">
        <v>639</v>
      </c>
      <c r="H498" s="613"/>
      <c r="I498" s="398"/>
      <c r="J498" s="398"/>
      <c r="M498" s="678" t="s">
        <v>261</v>
      </c>
      <c r="N498" s="668"/>
      <c r="O498" s="668"/>
      <c r="P498" s="668"/>
      <c r="Q498" s="668"/>
      <c r="AC498" s="139"/>
      <c r="AD498" s="140"/>
      <c r="AE498" s="324"/>
    </row>
    <row r="499" spans="2:31" s="159" customFormat="1" ht="15" customHeight="1">
      <c r="B499" s="679"/>
      <c r="C499" s="679"/>
      <c r="D499" s="679"/>
      <c r="E499" s="630"/>
      <c r="F499" s="630"/>
      <c r="G499" s="585" t="s">
        <v>640</v>
      </c>
      <c r="H499" s="585"/>
      <c r="I499" s="398"/>
      <c r="J499" s="398"/>
      <c r="M499" s="679"/>
      <c r="N499" s="668"/>
      <c r="O499" s="668"/>
      <c r="P499" s="668"/>
      <c r="Q499" s="668"/>
      <c r="AC499" s="139"/>
      <c r="AD499" s="140"/>
      <c r="AE499" s="324"/>
    </row>
    <row r="500" spans="2:31" s="159" customFormat="1" ht="15" customHeight="1">
      <c r="B500" s="730" t="s">
        <v>495</v>
      </c>
      <c r="C500" s="679"/>
      <c r="D500" s="678" t="s">
        <v>261</v>
      </c>
      <c r="E500" s="726" t="s">
        <v>670</v>
      </c>
      <c r="F500" s="726"/>
      <c r="G500" s="726"/>
      <c r="H500" s="726"/>
      <c r="I500" s="726"/>
      <c r="J500" s="726"/>
      <c r="M500" s="678" t="s">
        <v>261</v>
      </c>
      <c r="N500" s="668"/>
      <c r="O500" s="668"/>
      <c r="P500" s="668"/>
      <c r="Q500" s="668"/>
      <c r="AC500" s="139"/>
      <c r="AD500" s="140"/>
      <c r="AE500" s="324"/>
    </row>
    <row r="501" spans="2:31" s="159" customFormat="1" ht="15" customHeight="1">
      <c r="B501" s="679"/>
      <c r="C501" s="679"/>
      <c r="D501" s="679"/>
      <c r="E501" s="741" t="s">
        <v>671</v>
      </c>
      <c r="F501" s="741"/>
      <c r="G501" s="741"/>
      <c r="H501" s="741"/>
      <c r="I501" s="741"/>
      <c r="J501" s="741"/>
      <c r="M501" s="679"/>
      <c r="N501" s="668"/>
      <c r="O501" s="668"/>
      <c r="P501" s="668"/>
      <c r="Q501" s="668"/>
      <c r="AC501" s="139"/>
      <c r="AD501" s="140"/>
      <c r="AE501" s="324"/>
    </row>
    <row r="502" spans="2:31" s="159" customFormat="1" ht="15" customHeight="1">
      <c r="B502" s="730" t="s">
        <v>389</v>
      </c>
      <c r="C502" s="679"/>
      <c r="D502" s="177" t="s">
        <v>261</v>
      </c>
      <c r="E502" s="159" t="s">
        <v>496</v>
      </c>
      <c r="G502" s="178"/>
      <c r="H502" s="178"/>
      <c r="I502" s="261"/>
      <c r="J502" s="261"/>
      <c r="K502" s="261"/>
      <c r="L502" s="261"/>
      <c r="M502" s="178" t="s">
        <v>261</v>
      </c>
      <c r="N502" s="668"/>
      <c r="O502" s="668"/>
      <c r="P502" s="668"/>
      <c r="Q502" s="668"/>
      <c r="AC502" s="139"/>
      <c r="AD502" s="140"/>
      <c r="AE502" s="324"/>
    </row>
    <row r="503" spans="2:31" s="159" customFormat="1" ht="15" customHeight="1">
      <c r="B503" s="111" t="s">
        <v>378</v>
      </c>
      <c r="C503" s="325"/>
      <c r="D503" s="325"/>
      <c r="E503" s="325"/>
      <c r="F503" s="728" t="s">
        <v>379</v>
      </c>
      <c r="G503" s="728"/>
      <c r="H503" s="161" t="s">
        <v>2</v>
      </c>
      <c r="I503" s="753"/>
      <c r="J503" s="753"/>
      <c r="K503" s="753"/>
      <c r="L503" s="753"/>
      <c r="M503" s="161" t="s">
        <v>2</v>
      </c>
      <c r="N503" s="668"/>
      <c r="O503" s="668"/>
      <c r="P503" s="668"/>
      <c r="Q503" s="668"/>
      <c r="R503" s="179" t="str">
        <f>IF(O503&gt;N498,"&gt;","&lt;")</f>
        <v>&lt;</v>
      </c>
      <c r="S503" s="754" t="s">
        <v>389</v>
      </c>
      <c r="T503" s="754"/>
      <c r="U503" s="180"/>
      <c r="V503" s="180"/>
      <c r="W503" s="180"/>
      <c r="X503" s="180"/>
      <c r="Y503" s="665" t="str">
        <f>IF(N503&gt;N498,"...... OK","...... NG")</f>
        <v>...... NG</v>
      </c>
      <c r="Z503" s="665"/>
      <c r="AA503" s="665"/>
      <c r="AB503" s="181"/>
      <c r="AC503" s="139"/>
      <c r="AD503" s="140"/>
      <c r="AE503" s="324"/>
    </row>
    <row r="504" spans="2:31" s="159" customFormat="1" ht="15" customHeight="1">
      <c r="B504" s="111" t="s">
        <v>390</v>
      </c>
      <c r="C504" s="325"/>
      <c r="D504" s="325"/>
      <c r="E504" s="325"/>
      <c r="F504" s="728" t="s">
        <v>391</v>
      </c>
      <c r="G504" s="728"/>
      <c r="H504" s="161" t="s">
        <v>261</v>
      </c>
      <c r="I504" s="677"/>
      <c r="J504" s="677"/>
      <c r="K504" s="677"/>
      <c r="L504" s="677"/>
      <c r="M504" s="178" t="str">
        <f>IF(I504&gt;N504,"&gt;","≤")</f>
        <v>≤</v>
      </c>
      <c r="N504" s="732"/>
      <c r="O504" s="732"/>
      <c r="P504" s="732"/>
      <c r="Q504" s="732"/>
      <c r="R504" s="732"/>
      <c r="S504" s="182" t="s">
        <v>261</v>
      </c>
      <c r="T504" s="744"/>
      <c r="U504" s="744"/>
      <c r="V504" s="744"/>
      <c r="W504" s="744"/>
      <c r="X504" s="180"/>
      <c r="Y504" s="665" t="str">
        <f>IF(I504&lt;=T504,"...... OK","...... NG")</f>
        <v>...... OK</v>
      </c>
      <c r="Z504" s="665"/>
      <c r="AA504" s="665"/>
      <c r="AB504" s="181"/>
      <c r="AC504" s="139"/>
      <c r="AD504" s="140"/>
      <c r="AE504" s="324"/>
    </row>
    <row r="506" spans="2:31" s="159" customFormat="1" ht="15" customHeight="1">
      <c r="B506" s="159" t="s">
        <v>662</v>
      </c>
      <c r="C506" s="92"/>
      <c r="D506" s="177"/>
      <c r="E506" s="194"/>
      <c r="F506" s="194"/>
      <c r="G506" s="194"/>
      <c r="H506" s="194"/>
      <c r="I506" s="194"/>
      <c r="J506" s="156"/>
      <c r="K506" s="195"/>
      <c r="L506" s="195"/>
      <c r="M506" s="195"/>
      <c r="N506" s="195"/>
      <c r="O506" s="194"/>
      <c r="P506" s="194"/>
      <c r="Q506" s="178"/>
      <c r="R506" s="194"/>
      <c r="S506" s="194"/>
      <c r="T506" s="194"/>
      <c r="U506" s="194"/>
      <c r="V506" s="194"/>
      <c r="W506" s="194"/>
      <c r="X506" s="194"/>
      <c r="Y506" s="194"/>
      <c r="Z506" s="194"/>
      <c r="AA506" s="194"/>
      <c r="AB506" s="194"/>
      <c r="AC506" s="139"/>
      <c r="AD506" s="140"/>
      <c r="AE506" s="324" t="s">
        <v>497</v>
      </c>
    </row>
    <row r="507" spans="2:31" s="159" customFormat="1" ht="15" customHeight="1">
      <c r="B507" s="730" t="s">
        <v>394</v>
      </c>
      <c r="C507" s="679"/>
      <c r="D507" s="678" t="s">
        <v>2</v>
      </c>
      <c r="E507" s="613" t="s">
        <v>643</v>
      </c>
      <c r="F507" s="613"/>
      <c r="G507" s="613"/>
      <c r="H507" s="613"/>
      <c r="M507" s="678" t="s">
        <v>2</v>
      </c>
      <c r="N507" s="668"/>
      <c r="O507" s="668"/>
      <c r="P507" s="668"/>
      <c r="Q507" s="668"/>
      <c r="AC507" s="139"/>
      <c r="AD507" s="140"/>
      <c r="AE507" s="324"/>
    </row>
    <row r="508" spans="2:31" s="159" customFormat="1" ht="15" customHeight="1">
      <c r="B508" s="679"/>
      <c r="C508" s="679"/>
      <c r="D508" s="679"/>
      <c r="E508" s="585" t="s">
        <v>644</v>
      </c>
      <c r="F508" s="585"/>
      <c r="G508" s="585"/>
      <c r="H508" s="585"/>
      <c r="M508" s="679"/>
      <c r="N508" s="668"/>
      <c r="O508" s="668"/>
      <c r="P508" s="668"/>
      <c r="Q508" s="668"/>
      <c r="AC508" s="139"/>
      <c r="AD508" s="140"/>
      <c r="AE508" s="324"/>
    </row>
    <row r="509" spans="2:31" s="159" customFormat="1" ht="15" customHeight="1">
      <c r="B509" s="730" t="s">
        <v>494</v>
      </c>
      <c r="C509" s="730"/>
      <c r="D509" s="678" t="s">
        <v>261</v>
      </c>
      <c r="E509" s="630" t="s">
        <v>638</v>
      </c>
      <c r="F509" s="630"/>
      <c r="G509" s="613" t="s">
        <v>639</v>
      </c>
      <c r="H509" s="613"/>
      <c r="M509" s="678" t="s">
        <v>2</v>
      </c>
      <c r="N509" s="668"/>
      <c r="O509" s="668"/>
      <c r="P509" s="668"/>
      <c r="Q509" s="668"/>
      <c r="R509" s="178"/>
      <c r="S509" s="261"/>
      <c r="T509" s="261"/>
      <c r="U509" s="261"/>
      <c r="V509" s="261"/>
      <c r="AC509" s="139"/>
      <c r="AD509" s="140"/>
      <c r="AE509" s="324"/>
    </row>
    <row r="510" spans="2:31" s="159" customFormat="1" ht="15" customHeight="1">
      <c r="B510" s="730"/>
      <c r="C510" s="730"/>
      <c r="D510" s="679"/>
      <c r="E510" s="630"/>
      <c r="F510" s="630"/>
      <c r="G510" s="585" t="s">
        <v>640</v>
      </c>
      <c r="H510" s="585"/>
      <c r="M510" s="679"/>
      <c r="N510" s="668"/>
      <c r="O510" s="668"/>
      <c r="P510" s="668"/>
      <c r="Q510" s="668"/>
      <c r="R510" s="178"/>
      <c r="S510" s="261"/>
      <c r="T510" s="261"/>
      <c r="U510" s="261"/>
      <c r="V510" s="261"/>
      <c r="AC510" s="139"/>
      <c r="AD510" s="140"/>
      <c r="AE510" s="324"/>
    </row>
    <row r="511" spans="2:31" s="159" customFormat="1" ht="15" customHeight="1">
      <c r="B511" s="730" t="s">
        <v>495</v>
      </c>
      <c r="C511" s="730"/>
      <c r="D511" s="678" t="s">
        <v>261</v>
      </c>
      <c r="E511" s="726" t="s">
        <v>670</v>
      </c>
      <c r="F511" s="726"/>
      <c r="G511" s="726"/>
      <c r="H511" s="726"/>
      <c r="I511" s="726"/>
      <c r="J511" s="726"/>
      <c r="M511" s="678" t="s">
        <v>2</v>
      </c>
      <c r="N511" s="668"/>
      <c r="O511" s="668"/>
      <c r="P511" s="668"/>
      <c r="Q511" s="668"/>
      <c r="R511" s="178"/>
      <c r="S511" s="261"/>
      <c r="T511" s="261"/>
      <c r="U511" s="261"/>
      <c r="V511" s="261"/>
      <c r="AC511" s="139"/>
      <c r="AD511" s="140"/>
      <c r="AE511" s="324"/>
    </row>
    <row r="512" spans="2:31" s="159" customFormat="1" ht="15" customHeight="1">
      <c r="B512" s="730"/>
      <c r="C512" s="730"/>
      <c r="D512" s="679"/>
      <c r="E512" s="741" t="s">
        <v>671</v>
      </c>
      <c r="F512" s="741"/>
      <c r="G512" s="741"/>
      <c r="H512" s="741"/>
      <c r="I512" s="741"/>
      <c r="J512" s="741"/>
      <c r="M512" s="679"/>
      <c r="N512" s="668"/>
      <c r="O512" s="668"/>
      <c r="P512" s="668"/>
      <c r="Q512" s="668"/>
      <c r="R512" s="178"/>
      <c r="S512" s="261"/>
      <c r="T512" s="261"/>
      <c r="U512" s="261"/>
      <c r="V512" s="261"/>
      <c r="AC512" s="139"/>
      <c r="AD512" s="140"/>
      <c r="AE512" s="324"/>
    </row>
    <row r="513" spans="1:31" s="159" customFormat="1" ht="15" customHeight="1">
      <c r="B513" s="730" t="s">
        <v>389</v>
      </c>
      <c r="C513" s="679"/>
      <c r="D513" s="178" t="s">
        <v>261</v>
      </c>
      <c r="E513" s="159" t="s">
        <v>498</v>
      </c>
      <c r="H513" s="178"/>
      <c r="I513" s="261"/>
      <c r="J513" s="261"/>
      <c r="K513" s="261"/>
      <c r="L513" s="261"/>
      <c r="M513" s="178" t="s">
        <v>261</v>
      </c>
      <c r="N513" s="668"/>
      <c r="O513" s="668"/>
      <c r="P513" s="668"/>
      <c r="Q513" s="668"/>
      <c r="R513" s="178"/>
      <c r="S513" s="261"/>
      <c r="T513" s="261"/>
      <c r="U513" s="261"/>
      <c r="V513" s="261"/>
      <c r="AC513" s="139"/>
      <c r="AD513" s="140"/>
      <c r="AE513" s="324"/>
    </row>
    <row r="514" spans="1:31" s="159" customFormat="1" ht="15" customHeight="1">
      <c r="B514" s="159" t="s">
        <v>395</v>
      </c>
      <c r="F514" s="730" t="s">
        <v>396</v>
      </c>
      <c r="G514" s="730"/>
      <c r="H514" s="177" t="s">
        <v>261</v>
      </c>
      <c r="I514" s="159" t="s">
        <v>397</v>
      </c>
      <c r="J514" s="178"/>
      <c r="M514" s="177" t="s">
        <v>261</v>
      </c>
      <c r="N514" s="668"/>
      <c r="O514" s="668"/>
      <c r="P514" s="668"/>
      <c r="Q514" s="668"/>
      <c r="AC514" s="139"/>
      <c r="AD514" s="140"/>
      <c r="AE514" s="324"/>
    </row>
    <row r="515" spans="1:31" s="159" customFormat="1" ht="15" customHeight="1">
      <c r="B515" s="111" t="s">
        <v>378</v>
      </c>
      <c r="C515" s="325"/>
      <c r="D515" s="325"/>
      <c r="E515" s="325"/>
      <c r="F515" s="728" t="s">
        <v>379</v>
      </c>
      <c r="G515" s="728"/>
      <c r="H515" s="161" t="s">
        <v>2</v>
      </c>
      <c r="I515" s="753"/>
      <c r="J515" s="753"/>
      <c r="K515" s="753"/>
      <c r="L515" s="753"/>
      <c r="M515" s="161" t="s">
        <v>2</v>
      </c>
      <c r="N515" s="668"/>
      <c r="O515" s="668"/>
      <c r="P515" s="668"/>
      <c r="Q515" s="668"/>
      <c r="R515" s="179" t="str">
        <f>IF(N515&gt;=N514,"≥","&lt;")</f>
        <v>≥</v>
      </c>
      <c r="S515" s="196" t="s">
        <v>396</v>
      </c>
      <c r="U515" s="180"/>
      <c r="V515" s="180"/>
      <c r="W515" s="180"/>
      <c r="X515" s="180"/>
      <c r="Y515" s="665" t="str">
        <f>IF(N515&gt;=N514,"...... OK","...... NG")</f>
        <v>...... OK</v>
      </c>
      <c r="Z515" s="665"/>
      <c r="AA515" s="665"/>
      <c r="AB515" s="181"/>
      <c r="AC515" s="139"/>
      <c r="AD515" s="140"/>
      <c r="AE515" s="324"/>
    </row>
    <row r="516" spans="1:31" s="159" customFormat="1" ht="15" customHeight="1">
      <c r="B516" s="111" t="s">
        <v>390</v>
      </c>
      <c r="C516" s="325"/>
      <c r="D516" s="325"/>
      <c r="E516" s="325"/>
      <c r="F516" s="728" t="s">
        <v>391</v>
      </c>
      <c r="G516" s="728"/>
      <c r="H516" s="161" t="s">
        <v>261</v>
      </c>
      <c r="I516" s="677"/>
      <c r="J516" s="677"/>
      <c r="K516" s="677"/>
      <c r="L516" s="677"/>
      <c r="M516" s="178" t="str">
        <f>IF(I516&lt;=T516,"≤","&gt;")</f>
        <v>≤</v>
      </c>
      <c r="N516" s="732"/>
      <c r="O516" s="732"/>
      <c r="P516" s="732"/>
      <c r="Q516" s="732"/>
      <c r="R516" s="732"/>
      <c r="S516" s="197" t="s">
        <v>261</v>
      </c>
      <c r="T516" s="744"/>
      <c r="U516" s="744"/>
      <c r="V516" s="744"/>
      <c r="W516" s="744"/>
      <c r="X516" s="180"/>
      <c r="Y516" s="665" t="str">
        <f>IF(I516&lt;=T516,"...... OK","...... NG")</f>
        <v>...... OK</v>
      </c>
      <c r="Z516" s="665"/>
      <c r="AA516" s="665"/>
      <c r="AB516" s="181"/>
      <c r="AC516" s="139"/>
      <c r="AD516" s="140"/>
      <c r="AE516" s="324"/>
    </row>
    <row r="517" spans="1:31" s="159" customFormat="1" ht="15" customHeight="1">
      <c r="B517" s="111" t="s">
        <v>398</v>
      </c>
      <c r="C517" s="325"/>
      <c r="D517" s="325"/>
      <c r="E517" s="325"/>
      <c r="F517" s="728" t="s">
        <v>399</v>
      </c>
      <c r="G517" s="728"/>
      <c r="H517" s="161" t="s">
        <v>261</v>
      </c>
      <c r="I517" s="395" t="s">
        <v>660</v>
      </c>
      <c r="J517" s="198"/>
      <c r="K517" s="198"/>
      <c r="L517" s="198"/>
      <c r="M517" s="177" t="s">
        <v>261</v>
      </c>
      <c r="N517" s="729"/>
      <c r="O517" s="729"/>
      <c r="P517" s="729"/>
      <c r="Q517" s="729"/>
      <c r="R517" s="179"/>
      <c r="S517" s="199"/>
      <c r="T517" s="197"/>
      <c r="U517" s="200"/>
      <c r="V517" s="200"/>
      <c r="W517" s="200"/>
      <c r="X517" s="201"/>
      <c r="Y517" s="181"/>
      <c r="Z517" s="181"/>
      <c r="AA517" s="181"/>
      <c r="AB517" s="181"/>
      <c r="AC517" s="139"/>
      <c r="AD517" s="140"/>
      <c r="AE517" s="324"/>
    </row>
    <row r="518" spans="1:31" s="159" customFormat="1" ht="15" customHeight="1">
      <c r="B518" s="202" t="s">
        <v>400</v>
      </c>
      <c r="C518" s="203"/>
      <c r="D518" s="204"/>
      <c r="E518" s="180"/>
      <c r="F518" s="728" t="s">
        <v>654</v>
      </c>
      <c r="G518" s="728"/>
      <c r="H518" s="161" t="s">
        <v>2</v>
      </c>
      <c r="I518" s="731" t="s">
        <v>656</v>
      </c>
      <c r="J518" s="731"/>
      <c r="K518" s="731"/>
      <c r="L518" s="731"/>
      <c r="M518" s="177" t="s">
        <v>261</v>
      </c>
      <c r="N518" s="729"/>
      <c r="O518" s="729"/>
      <c r="P518" s="729"/>
      <c r="Q518" s="729"/>
      <c r="R518" s="180"/>
      <c r="T518" s="180"/>
      <c r="U518" s="180"/>
      <c r="V518" s="180"/>
      <c r="W518" s="180"/>
      <c r="X518" s="180"/>
      <c r="Y518" s="180"/>
      <c r="Z518" s="180"/>
      <c r="AA518" s="180"/>
      <c r="AB518" s="180"/>
      <c r="AC518" s="139"/>
      <c r="AD518" s="140"/>
      <c r="AE518" s="324"/>
    </row>
    <row r="519" spans="1:31" s="159" customFormat="1" ht="15" customHeight="1">
      <c r="B519" s="202" t="s">
        <v>401</v>
      </c>
      <c r="C519" s="203"/>
      <c r="D519" s="204"/>
      <c r="E519" s="180"/>
      <c r="F519" s="728" t="s">
        <v>655</v>
      </c>
      <c r="G519" s="728"/>
      <c r="H519" s="161" t="s">
        <v>2</v>
      </c>
      <c r="I519" s="180" t="s">
        <v>657</v>
      </c>
      <c r="J519" s="156"/>
      <c r="K519" s="205"/>
      <c r="L519" s="161"/>
      <c r="M519" s="204" t="s">
        <v>261</v>
      </c>
      <c r="N519" s="729"/>
      <c r="O519" s="729"/>
      <c r="P519" s="729"/>
      <c r="Q519" s="729"/>
      <c r="R519" s="179" t="str">
        <f>IF(N519&gt;=ABS(U519),"≥","&lt;")</f>
        <v>≥</v>
      </c>
      <c r="S519" s="179" t="s">
        <v>402</v>
      </c>
      <c r="T519" s="177" t="s">
        <v>261</v>
      </c>
      <c r="U519" s="729"/>
      <c r="V519" s="729"/>
      <c r="W519" s="729"/>
      <c r="X519" s="729"/>
      <c r="Y519" s="665" t="str">
        <f>IF(N519&gt;ABS(U519),"...... OK","...... NG")</f>
        <v>...... NG</v>
      </c>
      <c r="Z519" s="665"/>
      <c r="AA519" s="665"/>
      <c r="AB519" s="181"/>
      <c r="AC519" s="139"/>
      <c r="AD519" s="140"/>
      <c r="AE519" s="324"/>
    </row>
    <row r="521" spans="1:31" ht="15" customHeight="1">
      <c r="A521" s="253" t="s">
        <v>499</v>
      </c>
      <c r="B521" s="254"/>
      <c r="C521" s="254"/>
      <c r="D521" s="254"/>
      <c r="E521" s="254"/>
      <c r="F521" s="254"/>
      <c r="G521" s="254"/>
      <c r="H521" s="254"/>
      <c r="I521" s="254"/>
      <c r="J521" s="254"/>
      <c r="K521" s="254"/>
      <c r="L521" s="254"/>
      <c r="M521" s="254"/>
      <c r="N521" s="254"/>
      <c r="O521" s="254"/>
      <c r="P521" s="254"/>
      <c r="Q521" s="254"/>
      <c r="R521" s="254"/>
      <c r="S521" s="254"/>
      <c r="T521" s="254"/>
      <c r="U521" s="254"/>
      <c r="V521" s="254"/>
      <c r="W521" s="254"/>
      <c r="X521" s="254"/>
      <c r="Y521" s="254"/>
      <c r="Z521" s="254"/>
      <c r="AA521" s="254"/>
      <c r="AB521" s="254"/>
    </row>
    <row r="522" spans="1:31" ht="15" customHeight="1">
      <c r="A522" s="83"/>
      <c r="B522" s="24" t="s">
        <v>331</v>
      </c>
      <c r="C522" s="84"/>
      <c r="D522" s="24"/>
      <c r="E522" s="24"/>
      <c r="F522" s="24"/>
      <c r="G522" s="24"/>
      <c r="H522" s="90"/>
      <c r="I522" s="84"/>
      <c r="J522" s="104"/>
      <c r="K522" s="104"/>
      <c r="L522" s="104"/>
      <c r="M522" s="104"/>
      <c r="N522" s="26"/>
      <c r="O522" s="26"/>
      <c r="P522" s="26"/>
      <c r="Q522" s="26"/>
      <c r="R522" s="83"/>
      <c r="S522" s="93"/>
      <c r="T522" s="93"/>
      <c r="U522" s="93"/>
      <c r="V522" s="93"/>
      <c r="W522" s="93"/>
      <c r="X522" s="93"/>
      <c r="Y522" s="93"/>
      <c r="Z522" s="93"/>
      <c r="AA522" s="93"/>
      <c r="AB522" s="93"/>
      <c r="AC522" s="85"/>
      <c r="AD522" s="86"/>
      <c r="AE522" s="313" t="s">
        <v>500</v>
      </c>
    </row>
    <row r="523" spans="1:31" ht="15" customHeight="1">
      <c r="A523" s="83"/>
      <c r="B523" s="26"/>
      <c r="C523" s="83" t="s">
        <v>333</v>
      </c>
      <c r="D523" s="24"/>
      <c r="E523" s="24"/>
      <c r="F523" s="24"/>
      <c r="G523" s="24"/>
      <c r="H523" s="90"/>
      <c r="I523" s="84"/>
      <c r="J523" s="104"/>
      <c r="K523" s="104"/>
      <c r="L523" s="104"/>
      <c r="M523" s="104"/>
      <c r="N523" s="26"/>
      <c r="O523" s="26"/>
      <c r="P523" s="26"/>
      <c r="Q523" s="26"/>
      <c r="R523" s="83"/>
      <c r="S523" s="93"/>
      <c r="T523" s="93"/>
      <c r="U523" s="93"/>
      <c r="V523" s="93"/>
      <c r="W523" s="93"/>
      <c r="X523" s="93"/>
      <c r="Y523" s="93"/>
      <c r="Z523" s="93"/>
      <c r="AA523" s="93"/>
      <c r="AB523" s="93"/>
      <c r="AC523" s="85"/>
      <c r="AD523" s="86"/>
      <c r="AE523" s="296"/>
    </row>
    <row r="524" spans="1:31" ht="15" customHeight="1">
      <c r="A524" s="83"/>
      <c r="B524" s="26" t="s">
        <v>334</v>
      </c>
      <c r="C524" s="84" t="s">
        <v>261</v>
      </c>
      <c r="D524" s="24" t="s">
        <v>335</v>
      </c>
      <c r="E524" s="24"/>
      <c r="F524" s="24"/>
      <c r="G524" s="24"/>
      <c r="H524" s="24"/>
      <c r="I524" s="84" t="s">
        <v>261</v>
      </c>
      <c r="J524" s="752"/>
      <c r="K524" s="752"/>
      <c r="L524" s="752"/>
      <c r="M524" s="752"/>
      <c r="N524" s="26" t="s">
        <v>336</v>
      </c>
      <c r="O524" s="84" t="s">
        <v>312</v>
      </c>
      <c r="P524" s="105" t="s">
        <v>261</v>
      </c>
      <c r="Q524" s="752"/>
      <c r="R524" s="752"/>
      <c r="S524" s="752"/>
      <c r="T524" s="752"/>
      <c r="U524" s="665" t="s">
        <v>292</v>
      </c>
      <c r="V524" s="665"/>
      <c r="W524" s="665"/>
      <c r="X524" s="93"/>
      <c r="Y524" s="93"/>
      <c r="Z524" s="83"/>
      <c r="AA524" s="83"/>
      <c r="AB524" s="83"/>
      <c r="AC524" s="85"/>
      <c r="AD524" s="86"/>
      <c r="AE524" s="296"/>
    </row>
    <row r="525" spans="1:31" ht="15" customHeight="1">
      <c r="A525" s="83"/>
      <c r="B525" s="26" t="s">
        <v>337</v>
      </c>
      <c r="C525" s="84" t="s">
        <v>261</v>
      </c>
      <c r="D525" s="24" t="s">
        <v>321</v>
      </c>
      <c r="E525" s="24"/>
      <c r="F525" s="24"/>
      <c r="G525" s="24"/>
      <c r="H525" s="24"/>
      <c r="I525" s="84" t="s">
        <v>261</v>
      </c>
      <c r="J525" s="723"/>
      <c r="K525" s="724"/>
      <c r="L525" s="724"/>
      <c r="M525" s="724"/>
      <c r="N525" s="724"/>
      <c r="O525" s="83"/>
      <c r="P525" s="93"/>
      <c r="Q525" s="93"/>
      <c r="R525" s="93"/>
      <c r="S525" s="93"/>
      <c r="T525" s="93"/>
      <c r="U525" s="93"/>
      <c r="V525" s="93"/>
      <c r="W525" s="93"/>
      <c r="X525" s="93"/>
      <c r="Y525" s="93"/>
      <c r="Z525" s="83"/>
      <c r="AA525" s="83"/>
      <c r="AB525" s="83"/>
      <c r="AC525" s="85"/>
      <c r="AD525" s="86"/>
      <c r="AE525" s="296"/>
    </row>
    <row r="526" spans="1:31" ht="15" customHeight="1">
      <c r="A526" s="83"/>
      <c r="B526" s="26" t="s">
        <v>338</v>
      </c>
      <c r="C526" s="84" t="s">
        <v>261</v>
      </c>
      <c r="D526" s="24" t="s">
        <v>324</v>
      </c>
      <c r="E526" s="24"/>
      <c r="F526" s="24"/>
      <c r="G526" s="24"/>
      <c r="H526" s="24"/>
      <c r="I526" s="84" t="s">
        <v>261</v>
      </c>
      <c r="J526" s="725"/>
      <c r="K526" s="725"/>
      <c r="L526" s="725"/>
      <c r="M526" s="725"/>
      <c r="N526" s="725"/>
      <c r="O526" s="83"/>
      <c r="P526" s="93"/>
      <c r="Q526" s="93"/>
      <c r="R526" s="93"/>
      <c r="S526" s="93"/>
      <c r="T526" s="93"/>
      <c r="U526" s="93"/>
      <c r="V526" s="93"/>
      <c r="W526" s="93"/>
      <c r="X526" s="93"/>
      <c r="Y526" s="93"/>
      <c r="Z526" s="83"/>
      <c r="AA526" s="83"/>
      <c r="AB526" s="83"/>
      <c r="AC526" s="85"/>
      <c r="AD526" s="86"/>
      <c r="AE526" s="296"/>
    </row>
    <row r="527" spans="1:31" s="74" customFormat="1" ht="15" customHeight="1">
      <c r="A527" s="26"/>
      <c r="B527" s="26"/>
      <c r="C527" s="26"/>
      <c r="D527" s="26"/>
      <c r="E527" s="26"/>
      <c r="F527" s="26"/>
      <c r="G527" s="26"/>
      <c r="H527" s="26"/>
      <c r="I527" s="26"/>
      <c r="J527" s="26"/>
      <c r="K527" s="262"/>
      <c r="L527" s="262"/>
      <c r="M527" s="262"/>
      <c r="N527" s="262"/>
      <c r="O527" s="262"/>
      <c r="P527" s="26"/>
      <c r="Q527" s="105"/>
      <c r="R527" s="105"/>
      <c r="S527" s="105"/>
      <c r="T527" s="105"/>
      <c r="U527" s="105"/>
      <c r="V527" s="105"/>
      <c r="W527" s="105"/>
      <c r="X527" s="105"/>
      <c r="Y527" s="105"/>
      <c r="Z527" s="105"/>
      <c r="AA527" s="26"/>
      <c r="AB527" s="26"/>
      <c r="AC527" s="89"/>
      <c r="AD527" s="89"/>
      <c r="AE527" s="314"/>
    </row>
    <row r="528" spans="1:31" s="74" customFormat="1" ht="15" customHeight="1">
      <c r="A528" s="26"/>
      <c r="B528" s="26" t="s">
        <v>501</v>
      </c>
      <c r="C528" s="263" t="s">
        <v>261</v>
      </c>
      <c r="D528" s="751"/>
      <c r="E528" s="751"/>
      <c r="F528" s="751"/>
      <c r="G528" s="751"/>
      <c r="H528" s="26"/>
      <c r="I528" s="26"/>
      <c r="J528" s="26"/>
      <c r="K528" s="26"/>
      <c r="L528" s="26"/>
      <c r="M528" s="26"/>
      <c r="N528" s="26"/>
      <c r="O528" s="262"/>
      <c r="P528" s="26"/>
      <c r="Q528" s="105"/>
      <c r="R528" s="105"/>
      <c r="S528" s="105"/>
      <c r="T528" s="105"/>
      <c r="U528" s="105"/>
      <c r="V528" s="105"/>
      <c r="W528" s="105"/>
      <c r="X528" s="105"/>
      <c r="Y528" s="105"/>
      <c r="Z528" s="105"/>
      <c r="AA528" s="26"/>
      <c r="AB528" s="26"/>
      <c r="AC528" s="89"/>
      <c r="AD528" s="89"/>
      <c r="AE528" s="314"/>
    </row>
    <row r="529" spans="1:31" s="74" customFormat="1" ht="15" customHeight="1">
      <c r="A529" s="26"/>
      <c r="B529" s="26"/>
      <c r="C529" s="26"/>
      <c r="D529" s="26"/>
      <c r="E529" s="26"/>
      <c r="F529" s="26"/>
      <c r="G529" s="26"/>
      <c r="H529" s="26"/>
      <c r="I529" s="90"/>
      <c r="J529" s="26"/>
      <c r="K529" s="90"/>
      <c r="L529" s="90"/>
      <c r="M529" s="90"/>
      <c r="N529" s="90"/>
      <c r="O529" s="26"/>
      <c r="P529" s="26"/>
      <c r="Q529" s="26"/>
      <c r="R529" s="26"/>
      <c r="S529" s="26"/>
      <c r="T529" s="105"/>
      <c r="U529" s="105"/>
      <c r="V529" s="105"/>
      <c r="W529" s="105"/>
      <c r="X529" s="105"/>
      <c r="Y529" s="105"/>
      <c r="Z529" s="105"/>
      <c r="AA529" s="105"/>
      <c r="AB529" s="105"/>
      <c r="AC529" s="89"/>
      <c r="AD529" s="89"/>
      <c r="AE529" s="314"/>
    </row>
    <row r="530" spans="1:31" ht="15" customHeight="1">
      <c r="A530" s="83"/>
      <c r="B530" s="83" t="s">
        <v>339</v>
      </c>
      <c r="C530" s="83"/>
      <c r="D530" s="24"/>
      <c r="E530" s="84" t="s">
        <v>77</v>
      </c>
      <c r="F530" s="621" t="s">
        <v>647</v>
      </c>
      <c r="G530" s="621"/>
      <c r="H530" s="84"/>
      <c r="I530" s="84" t="s">
        <v>261</v>
      </c>
      <c r="J530" s="742"/>
      <c r="K530" s="743"/>
      <c r="L530" s="743"/>
      <c r="M530" s="743"/>
      <c r="N530" s="743"/>
      <c r="O530" s="26"/>
      <c r="P530" s="26" t="s">
        <v>329</v>
      </c>
      <c r="Q530" s="26"/>
      <c r="R530" s="734" t="s">
        <v>677</v>
      </c>
      <c r="S530" s="734"/>
      <c r="T530" s="734"/>
      <c r="U530" s="734"/>
      <c r="V530" s="734"/>
      <c r="W530" s="734"/>
      <c r="X530" s="93"/>
      <c r="Y530" s="83"/>
      <c r="Z530" s="83"/>
      <c r="AA530" s="83"/>
      <c r="AB530" s="83"/>
      <c r="AC530" s="85"/>
      <c r="AD530" s="86"/>
      <c r="AE530" s="296"/>
    </row>
    <row r="531" spans="1:31" ht="15" customHeight="1">
      <c r="A531" s="83"/>
      <c r="B531" s="83" t="s">
        <v>340</v>
      </c>
      <c r="C531" s="83"/>
      <c r="D531" s="24"/>
      <c r="E531" s="84" t="s">
        <v>77</v>
      </c>
      <c r="F531" s="621" t="s">
        <v>648</v>
      </c>
      <c r="G531" s="621"/>
      <c r="H531" s="84"/>
      <c r="I531" s="84" t="s">
        <v>261</v>
      </c>
      <c r="J531" s="733"/>
      <c r="K531" s="733"/>
      <c r="L531" s="733"/>
      <c r="M531" s="733"/>
      <c r="N531" s="733"/>
      <c r="O531" s="26"/>
      <c r="P531" s="26" t="s">
        <v>341</v>
      </c>
      <c r="Q531" s="26"/>
      <c r="R531" s="734" t="s">
        <v>677</v>
      </c>
      <c r="S531" s="734"/>
      <c r="T531" s="734"/>
      <c r="U531" s="734"/>
      <c r="V531" s="734"/>
      <c r="W531" s="734"/>
      <c r="X531" s="93"/>
      <c r="Y531" s="83"/>
      <c r="Z531" s="83"/>
      <c r="AA531" s="83"/>
      <c r="AB531" s="83"/>
      <c r="AC531" s="85"/>
      <c r="AD531" s="86"/>
      <c r="AE531" s="296"/>
    </row>
    <row r="532" spans="1:31" ht="15" customHeight="1">
      <c r="B532" s="73"/>
      <c r="C532" s="73"/>
      <c r="D532" s="73"/>
      <c r="E532" s="73"/>
      <c r="F532" s="73"/>
      <c r="G532" s="73"/>
      <c r="S532" s="73"/>
      <c r="T532" s="73"/>
      <c r="U532" s="73"/>
      <c r="V532" s="73"/>
      <c r="W532" s="73"/>
      <c r="X532" s="73"/>
      <c r="Y532" s="73"/>
      <c r="Z532" s="73"/>
      <c r="AA532" s="73"/>
      <c r="AC532" s="81"/>
      <c r="AD532" s="82"/>
      <c r="AE532" s="251"/>
    </row>
    <row r="533" spans="1:31" ht="15" customHeight="1">
      <c r="B533" s="55" t="s">
        <v>342</v>
      </c>
      <c r="C533" s="73"/>
      <c r="D533" s="73"/>
      <c r="E533" s="73"/>
      <c r="F533" s="73"/>
      <c r="G533" s="73"/>
      <c r="X533" s="73"/>
      <c r="Y533" s="73"/>
      <c r="Z533" s="73"/>
      <c r="AA533" s="73"/>
      <c r="AC533" s="81"/>
      <c r="AD533" s="82"/>
      <c r="AE533" s="313" t="s">
        <v>502</v>
      </c>
    </row>
    <row r="534" spans="1:31" ht="15" customHeight="1">
      <c r="B534" s="709" t="s">
        <v>344</v>
      </c>
      <c r="C534" s="704"/>
      <c r="D534" s="704"/>
      <c r="E534" s="704"/>
      <c r="F534" s="109" t="s">
        <v>77</v>
      </c>
      <c r="G534" s="704" t="s">
        <v>345</v>
      </c>
      <c r="H534" s="704"/>
      <c r="I534" s="704"/>
      <c r="J534" s="704"/>
      <c r="K534" s="704"/>
      <c r="L534" s="704"/>
      <c r="M534" s="704"/>
      <c r="N534" s="704"/>
      <c r="O534" s="704"/>
      <c r="P534" s="704"/>
      <c r="Q534" s="704"/>
      <c r="R534" s="704"/>
      <c r="S534" s="705"/>
      <c r="T534" s="745" t="s">
        <v>346</v>
      </c>
      <c r="U534" s="746"/>
      <c r="V534" s="746"/>
      <c r="W534" s="746"/>
      <c r="X534" s="746"/>
      <c r="Y534" s="746"/>
      <c r="Z534" s="746"/>
      <c r="AA534" s="747"/>
      <c r="AC534" s="81"/>
      <c r="AD534" s="82"/>
      <c r="AE534" s="313"/>
    </row>
    <row r="535" spans="1:31" ht="15" customHeight="1">
      <c r="B535" s="706" t="s">
        <v>347</v>
      </c>
      <c r="C535" s="707"/>
      <c r="D535" s="707"/>
      <c r="E535" s="707"/>
      <c r="F535" s="110" t="s">
        <v>77</v>
      </c>
      <c r="G535" s="707" t="s">
        <v>348</v>
      </c>
      <c r="H535" s="707"/>
      <c r="I535" s="707"/>
      <c r="J535" s="707"/>
      <c r="K535" s="707"/>
      <c r="L535" s="707"/>
      <c r="M535" s="707"/>
      <c r="N535" s="707"/>
      <c r="O535" s="707"/>
      <c r="P535" s="707"/>
      <c r="Q535" s="707"/>
      <c r="R535" s="707"/>
      <c r="S535" s="708"/>
      <c r="T535" s="748"/>
      <c r="U535" s="749"/>
      <c r="V535" s="749"/>
      <c r="W535" s="749"/>
      <c r="X535" s="749"/>
      <c r="Y535" s="749"/>
      <c r="Z535" s="749"/>
      <c r="AA535" s="750"/>
      <c r="AC535" s="81"/>
      <c r="AD535" s="82"/>
      <c r="AE535" s="313"/>
    </row>
    <row r="536" spans="1:31" ht="15" customHeight="1">
      <c r="B536" s="596"/>
      <c r="C536" s="597"/>
      <c r="D536" s="597"/>
      <c r="E536" s="597"/>
      <c r="F536" s="597"/>
      <c r="G536" s="597"/>
      <c r="H536" s="597"/>
      <c r="I536" s="597"/>
      <c r="J536" s="597"/>
      <c r="K536" s="597"/>
      <c r="L536" s="597"/>
      <c r="M536" s="597"/>
      <c r="N536" s="597"/>
      <c r="O536" s="597"/>
      <c r="P536" s="597"/>
      <c r="Q536" s="597"/>
      <c r="R536" s="597"/>
      <c r="S536" s="598"/>
      <c r="T536" s="315"/>
      <c r="U536" s="316"/>
      <c r="V536" s="316"/>
      <c r="W536" s="316"/>
      <c r="X536" s="111"/>
      <c r="Y536" s="111"/>
      <c r="Z536" s="111"/>
      <c r="AA536" s="112"/>
      <c r="AC536" s="81"/>
      <c r="AD536" s="82"/>
      <c r="AE536" s="313"/>
    </row>
    <row r="537" spans="1:31" ht="15" customHeight="1">
      <c r="B537" s="599"/>
      <c r="C537" s="600"/>
      <c r="D537" s="600"/>
      <c r="E537" s="600"/>
      <c r="F537" s="600"/>
      <c r="G537" s="600"/>
      <c r="H537" s="600"/>
      <c r="I537" s="600"/>
      <c r="J537" s="600"/>
      <c r="K537" s="600"/>
      <c r="L537" s="600"/>
      <c r="M537" s="600"/>
      <c r="N537" s="600"/>
      <c r="O537" s="600"/>
      <c r="P537" s="600"/>
      <c r="Q537" s="600"/>
      <c r="R537" s="600"/>
      <c r="S537" s="601"/>
      <c r="T537" s="113"/>
      <c r="U537" s="586" t="s">
        <v>349</v>
      </c>
      <c r="V537" s="586"/>
      <c r="W537" s="114" t="s">
        <v>261</v>
      </c>
      <c r="X537" s="700"/>
      <c r="Y537" s="700"/>
      <c r="Z537" s="700"/>
      <c r="AA537" s="701"/>
      <c r="AC537" s="115"/>
      <c r="AD537" s="116"/>
      <c r="AE537" s="317"/>
    </row>
    <row r="538" spans="1:31" ht="15" customHeight="1">
      <c r="B538" s="599"/>
      <c r="C538" s="600"/>
      <c r="D538" s="600"/>
      <c r="E538" s="600"/>
      <c r="F538" s="600"/>
      <c r="G538" s="600"/>
      <c r="H538" s="600"/>
      <c r="I538" s="600"/>
      <c r="J538" s="600"/>
      <c r="K538" s="600"/>
      <c r="L538" s="600"/>
      <c r="M538" s="600"/>
      <c r="N538" s="600"/>
      <c r="O538" s="600"/>
      <c r="P538" s="600"/>
      <c r="Q538" s="600"/>
      <c r="R538" s="600"/>
      <c r="S538" s="601"/>
      <c r="T538" s="113"/>
      <c r="U538" s="586" t="s">
        <v>350</v>
      </c>
      <c r="V538" s="586"/>
      <c r="W538" s="114" t="s">
        <v>261</v>
      </c>
      <c r="X538" s="700"/>
      <c r="Y538" s="700"/>
      <c r="Z538" s="700"/>
      <c r="AA538" s="701"/>
      <c r="AC538" s="115"/>
      <c r="AD538" s="116"/>
      <c r="AE538" s="317"/>
    </row>
    <row r="539" spans="1:31" ht="15" customHeight="1">
      <c r="B539" s="599"/>
      <c r="C539" s="600"/>
      <c r="D539" s="600"/>
      <c r="E539" s="600"/>
      <c r="F539" s="600"/>
      <c r="G539" s="600"/>
      <c r="H539" s="600"/>
      <c r="I539" s="600"/>
      <c r="J539" s="600"/>
      <c r="K539" s="600"/>
      <c r="L539" s="600"/>
      <c r="M539" s="600"/>
      <c r="N539" s="600"/>
      <c r="O539" s="600"/>
      <c r="P539" s="600"/>
      <c r="Q539" s="600"/>
      <c r="R539" s="600"/>
      <c r="S539" s="601"/>
      <c r="T539" s="113"/>
      <c r="U539" s="586" t="s">
        <v>351</v>
      </c>
      <c r="V539" s="586"/>
      <c r="W539" s="114" t="s">
        <v>261</v>
      </c>
      <c r="X539" s="700"/>
      <c r="Y539" s="700"/>
      <c r="Z539" s="700"/>
      <c r="AA539" s="701"/>
      <c r="AC539" s="115"/>
      <c r="AD539" s="116"/>
      <c r="AE539" s="317"/>
    </row>
    <row r="540" spans="1:31" ht="15" customHeight="1">
      <c r="B540" s="599"/>
      <c r="C540" s="600"/>
      <c r="D540" s="600"/>
      <c r="E540" s="600"/>
      <c r="F540" s="600"/>
      <c r="G540" s="600"/>
      <c r="H540" s="600"/>
      <c r="I540" s="600"/>
      <c r="J540" s="600"/>
      <c r="K540" s="600"/>
      <c r="L540" s="600"/>
      <c r="M540" s="600"/>
      <c r="N540" s="600"/>
      <c r="O540" s="600"/>
      <c r="P540" s="600"/>
      <c r="Q540" s="600"/>
      <c r="R540" s="600"/>
      <c r="S540" s="601"/>
      <c r="T540" s="113"/>
      <c r="U540" s="586" t="s">
        <v>352</v>
      </c>
      <c r="V540" s="586"/>
      <c r="W540" s="114" t="s">
        <v>261</v>
      </c>
      <c r="X540" s="700"/>
      <c r="Y540" s="700"/>
      <c r="Z540" s="700"/>
      <c r="AA540" s="701"/>
      <c r="AC540" s="115"/>
      <c r="AD540" s="116"/>
      <c r="AE540" s="317"/>
    </row>
    <row r="541" spans="1:31" ht="15" customHeight="1">
      <c r="B541" s="599"/>
      <c r="C541" s="600"/>
      <c r="D541" s="600"/>
      <c r="E541" s="600"/>
      <c r="F541" s="600"/>
      <c r="G541" s="600"/>
      <c r="H541" s="600"/>
      <c r="I541" s="600"/>
      <c r="J541" s="600"/>
      <c r="K541" s="600"/>
      <c r="L541" s="600"/>
      <c r="M541" s="600"/>
      <c r="N541" s="600"/>
      <c r="O541" s="600"/>
      <c r="P541" s="600"/>
      <c r="Q541" s="600"/>
      <c r="R541" s="600"/>
      <c r="S541" s="601"/>
      <c r="T541" s="113"/>
      <c r="U541" s="586"/>
      <c r="V541" s="586"/>
      <c r="W541" s="114"/>
      <c r="X541" s="714"/>
      <c r="Y541" s="714"/>
      <c r="Z541" s="714"/>
      <c r="AA541" s="715"/>
      <c r="AC541" s="115"/>
      <c r="AD541" s="116"/>
      <c r="AE541" s="317"/>
    </row>
    <row r="542" spans="1:31" ht="15" customHeight="1">
      <c r="B542" s="599"/>
      <c r="C542" s="600"/>
      <c r="D542" s="600"/>
      <c r="E542" s="600"/>
      <c r="F542" s="600"/>
      <c r="G542" s="600"/>
      <c r="H542" s="600"/>
      <c r="I542" s="600"/>
      <c r="J542" s="600"/>
      <c r="K542" s="600"/>
      <c r="L542" s="600"/>
      <c r="M542" s="600"/>
      <c r="N542" s="600"/>
      <c r="O542" s="600"/>
      <c r="P542" s="600"/>
      <c r="Q542" s="600"/>
      <c r="R542" s="600"/>
      <c r="S542" s="601"/>
      <c r="T542" s="113"/>
      <c r="U542" s="586"/>
      <c r="V542" s="586"/>
      <c r="W542" s="114"/>
      <c r="X542" s="721"/>
      <c r="Y542" s="721"/>
      <c r="Z542" s="721"/>
      <c r="AA542" s="722"/>
      <c r="AC542" s="115"/>
      <c r="AD542" s="116"/>
      <c r="AE542" s="317"/>
    </row>
    <row r="543" spans="1:31" ht="15" customHeight="1">
      <c r="B543" s="599"/>
      <c r="C543" s="600"/>
      <c r="D543" s="600"/>
      <c r="E543" s="600"/>
      <c r="F543" s="600"/>
      <c r="G543" s="600"/>
      <c r="H543" s="600"/>
      <c r="I543" s="600"/>
      <c r="J543" s="600"/>
      <c r="K543" s="600"/>
      <c r="L543" s="600"/>
      <c r="M543" s="600"/>
      <c r="N543" s="600"/>
      <c r="O543" s="600"/>
      <c r="P543" s="600"/>
      <c r="Q543" s="600"/>
      <c r="R543" s="600"/>
      <c r="S543" s="601"/>
      <c r="T543" s="113"/>
      <c r="U543" s="586" t="s">
        <v>353</v>
      </c>
      <c r="V543" s="586"/>
      <c r="W543" s="114" t="s">
        <v>261</v>
      </c>
      <c r="X543" s="716"/>
      <c r="Y543" s="716"/>
      <c r="Z543" s="716"/>
      <c r="AA543" s="717"/>
      <c r="AC543" s="115"/>
      <c r="AD543" s="116"/>
      <c r="AE543" s="317"/>
    </row>
    <row r="544" spans="1:31" ht="15" customHeight="1">
      <c r="B544" s="599"/>
      <c r="C544" s="600"/>
      <c r="D544" s="600"/>
      <c r="E544" s="600"/>
      <c r="F544" s="600"/>
      <c r="G544" s="600"/>
      <c r="H544" s="600"/>
      <c r="I544" s="600"/>
      <c r="J544" s="600"/>
      <c r="K544" s="600"/>
      <c r="L544" s="600"/>
      <c r="M544" s="600"/>
      <c r="N544" s="600"/>
      <c r="O544" s="600"/>
      <c r="P544" s="600"/>
      <c r="Q544" s="600"/>
      <c r="R544" s="600"/>
      <c r="S544" s="601"/>
      <c r="T544" s="113"/>
      <c r="U544" s="586" t="s">
        <v>354</v>
      </c>
      <c r="V544" s="586"/>
      <c r="W544" s="114" t="s">
        <v>261</v>
      </c>
      <c r="X544" s="712"/>
      <c r="Y544" s="712"/>
      <c r="Z544" s="712"/>
      <c r="AA544" s="713"/>
      <c r="AC544" s="115"/>
      <c r="AD544" s="116"/>
      <c r="AE544" s="317"/>
    </row>
    <row r="545" spans="2:31" ht="15" customHeight="1">
      <c r="B545" s="599"/>
      <c r="C545" s="600"/>
      <c r="D545" s="600"/>
      <c r="E545" s="600"/>
      <c r="F545" s="600"/>
      <c r="G545" s="600"/>
      <c r="H545" s="600"/>
      <c r="I545" s="600"/>
      <c r="J545" s="600"/>
      <c r="K545" s="600"/>
      <c r="L545" s="600"/>
      <c r="M545" s="600"/>
      <c r="N545" s="600"/>
      <c r="O545" s="600"/>
      <c r="P545" s="600"/>
      <c r="Q545" s="600"/>
      <c r="R545" s="600"/>
      <c r="S545" s="601"/>
      <c r="T545" s="113"/>
      <c r="U545" s="586" t="s">
        <v>355</v>
      </c>
      <c r="V545" s="586"/>
      <c r="W545" s="114" t="s">
        <v>261</v>
      </c>
      <c r="X545" s="698"/>
      <c r="Y545" s="698"/>
      <c r="Z545" s="698"/>
      <c r="AA545" s="699"/>
      <c r="AC545" s="115"/>
      <c r="AD545" s="116"/>
      <c r="AE545" s="317"/>
    </row>
    <row r="546" spans="2:31" ht="15" customHeight="1">
      <c r="B546" s="599"/>
      <c r="C546" s="600"/>
      <c r="D546" s="600"/>
      <c r="E546" s="600"/>
      <c r="F546" s="600"/>
      <c r="G546" s="600"/>
      <c r="H546" s="600"/>
      <c r="I546" s="600"/>
      <c r="J546" s="600"/>
      <c r="K546" s="600"/>
      <c r="L546" s="600"/>
      <c r="M546" s="600"/>
      <c r="N546" s="600"/>
      <c r="O546" s="600"/>
      <c r="P546" s="600"/>
      <c r="Q546" s="600"/>
      <c r="R546" s="600"/>
      <c r="S546" s="601"/>
      <c r="T546" s="113"/>
      <c r="U546" s="586"/>
      <c r="V546" s="586"/>
      <c r="W546" s="114"/>
      <c r="X546" s="700"/>
      <c r="Y546" s="700"/>
      <c r="Z546" s="700"/>
      <c r="AA546" s="701"/>
      <c r="AC546" s="115"/>
      <c r="AD546" s="116"/>
      <c r="AE546" s="317"/>
    </row>
    <row r="547" spans="2:31" ht="15" customHeight="1">
      <c r="B547" s="599"/>
      <c r="C547" s="600"/>
      <c r="D547" s="600"/>
      <c r="E547" s="600"/>
      <c r="F547" s="600"/>
      <c r="G547" s="600"/>
      <c r="H547" s="600"/>
      <c r="I547" s="600"/>
      <c r="J547" s="600"/>
      <c r="K547" s="600"/>
      <c r="L547" s="600"/>
      <c r="M547" s="600"/>
      <c r="N547" s="600"/>
      <c r="O547" s="600"/>
      <c r="P547" s="600"/>
      <c r="Q547" s="600"/>
      <c r="R547" s="600"/>
      <c r="S547" s="601"/>
      <c r="T547" s="113"/>
      <c r="U547" s="586"/>
      <c r="V547" s="586"/>
      <c r="W547" s="114"/>
      <c r="X547" s="700"/>
      <c r="Y547" s="700"/>
      <c r="Z547" s="700"/>
      <c r="AA547" s="701"/>
      <c r="AC547" s="115"/>
      <c r="AD547" s="116"/>
      <c r="AE547" s="317"/>
    </row>
    <row r="548" spans="2:31" ht="15" customHeight="1">
      <c r="B548" s="599"/>
      <c r="C548" s="600"/>
      <c r="D548" s="600"/>
      <c r="E548" s="600"/>
      <c r="F548" s="600"/>
      <c r="G548" s="600"/>
      <c r="H548" s="600"/>
      <c r="I548" s="600"/>
      <c r="J548" s="600"/>
      <c r="K548" s="600"/>
      <c r="L548" s="600"/>
      <c r="M548" s="600"/>
      <c r="N548" s="600"/>
      <c r="O548" s="600"/>
      <c r="P548" s="600"/>
      <c r="Q548" s="600"/>
      <c r="R548" s="600"/>
      <c r="S548" s="601"/>
      <c r="T548" s="113"/>
      <c r="U548" s="586"/>
      <c r="V548" s="586"/>
      <c r="W548" s="114"/>
      <c r="X548" s="700"/>
      <c r="Y548" s="700"/>
      <c r="Z548" s="700"/>
      <c r="AA548" s="701"/>
      <c r="AC548" s="115"/>
      <c r="AD548" s="116"/>
      <c r="AE548" s="317"/>
    </row>
    <row r="549" spans="2:31" ht="15" customHeight="1">
      <c r="B549" s="599"/>
      <c r="C549" s="600"/>
      <c r="D549" s="600"/>
      <c r="E549" s="600"/>
      <c r="F549" s="600"/>
      <c r="G549" s="600"/>
      <c r="H549" s="600"/>
      <c r="I549" s="600"/>
      <c r="J549" s="600"/>
      <c r="K549" s="600"/>
      <c r="L549" s="600"/>
      <c r="M549" s="600"/>
      <c r="N549" s="600"/>
      <c r="O549" s="600"/>
      <c r="P549" s="600"/>
      <c r="Q549" s="600"/>
      <c r="R549" s="600"/>
      <c r="S549" s="601"/>
      <c r="T549" s="113"/>
      <c r="U549" s="117"/>
      <c r="V549" s="117"/>
      <c r="W549" s="19"/>
      <c r="X549" s="118"/>
      <c r="Y549" s="118"/>
      <c r="Z549" s="118"/>
      <c r="AA549" s="119"/>
      <c r="AC549" s="120"/>
      <c r="AD549" s="121"/>
      <c r="AE549" s="318"/>
    </row>
    <row r="550" spans="2:31" ht="15" customHeight="1">
      <c r="B550" s="599"/>
      <c r="C550" s="600"/>
      <c r="D550" s="600"/>
      <c r="E550" s="600"/>
      <c r="F550" s="600"/>
      <c r="G550" s="600"/>
      <c r="H550" s="600"/>
      <c r="I550" s="600"/>
      <c r="J550" s="600"/>
      <c r="K550" s="600"/>
      <c r="L550" s="600"/>
      <c r="M550" s="600"/>
      <c r="N550" s="600"/>
      <c r="O550" s="600"/>
      <c r="P550" s="600"/>
      <c r="Q550" s="600"/>
      <c r="R550" s="600"/>
      <c r="S550" s="601"/>
      <c r="T550" s="113"/>
      <c r="U550" s="586" t="s">
        <v>329</v>
      </c>
      <c r="V550" s="586"/>
      <c r="W550" s="114" t="s">
        <v>261</v>
      </c>
      <c r="X550" s="605"/>
      <c r="Y550" s="605"/>
      <c r="Z550" s="605"/>
      <c r="AA550" s="606"/>
      <c r="AC550" s="115"/>
      <c r="AD550" s="116"/>
      <c r="AE550" s="317"/>
    </row>
    <row r="551" spans="2:31" ht="15" customHeight="1">
      <c r="B551" s="599"/>
      <c r="C551" s="600"/>
      <c r="D551" s="600"/>
      <c r="E551" s="600"/>
      <c r="F551" s="600"/>
      <c r="G551" s="600"/>
      <c r="H551" s="600"/>
      <c r="I551" s="600"/>
      <c r="J551" s="600"/>
      <c r="K551" s="600"/>
      <c r="L551" s="600"/>
      <c r="M551" s="600"/>
      <c r="N551" s="600"/>
      <c r="O551" s="600"/>
      <c r="P551" s="600"/>
      <c r="Q551" s="600"/>
      <c r="R551" s="600"/>
      <c r="S551" s="601"/>
      <c r="T551" s="113"/>
      <c r="U551" s="586" t="s">
        <v>341</v>
      </c>
      <c r="V551" s="586"/>
      <c r="W551" s="114" t="s">
        <v>261</v>
      </c>
      <c r="X551" s="609"/>
      <c r="Y551" s="609"/>
      <c r="Z551" s="609"/>
      <c r="AA551" s="610"/>
      <c r="AC551" s="115"/>
      <c r="AD551" s="116"/>
      <c r="AE551" s="317"/>
    </row>
    <row r="552" spans="2:31" ht="15" customHeight="1">
      <c r="B552" s="599"/>
      <c r="C552" s="600"/>
      <c r="D552" s="600"/>
      <c r="E552" s="600"/>
      <c r="F552" s="600"/>
      <c r="G552" s="600"/>
      <c r="H552" s="600"/>
      <c r="I552" s="600"/>
      <c r="J552" s="600"/>
      <c r="K552" s="600"/>
      <c r="L552" s="600"/>
      <c r="M552" s="600"/>
      <c r="N552" s="600"/>
      <c r="O552" s="600"/>
      <c r="P552" s="600"/>
      <c r="Q552" s="600"/>
      <c r="R552" s="600"/>
      <c r="S552" s="601"/>
      <c r="T552" s="113"/>
      <c r="U552" s="586" t="s">
        <v>356</v>
      </c>
      <c r="V552" s="586"/>
      <c r="W552" s="114" t="s">
        <v>261</v>
      </c>
      <c r="X552" s="690"/>
      <c r="Y552" s="690"/>
      <c r="Z552" s="690"/>
      <c r="AA552" s="691"/>
      <c r="AC552" s="115"/>
      <c r="AD552" s="116"/>
      <c r="AE552" s="317"/>
    </row>
    <row r="553" spans="2:31" ht="15" customHeight="1">
      <c r="B553" s="599"/>
      <c r="C553" s="600"/>
      <c r="D553" s="600"/>
      <c r="E553" s="600"/>
      <c r="F553" s="600"/>
      <c r="G553" s="600"/>
      <c r="H553" s="600"/>
      <c r="I553" s="600"/>
      <c r="J553" s="600"/>
      <c r="K553" s="600"/>
      <c r="L553" s="600"/>
      <c r="M553" s="600"/>
      <c r="N553" s="600"/>
      <c r="O553" s="600"/>
      <c r="P553" s="600"/>
      <c r="Q553" s="600"/>
      <c r="R553" s="600"/>
      <c r="S553" s="601"/>
      <c r="T553" s="113"/>
      <c r="U553" s="19"/>
      <c r="V553" s="19"/>
      <c r="W553" s="19"/>
      <c r="X553" s="19"/>
      <c r="Y553" s="19"/>
      <c r="Z553" s="19"/>
      <c r="AA553" s="123"/>
      <c r="AC553" s="120"/>
      <c r="AD553" s="121"/>
      <c r="AE553" s="318"/>
    </row>
    <row r="554" spans="2:31" ht="15" customHeight="1">
      <c r="B554" s="599"/>
      <c r="C554" s="600"/>
      <c r="D554" s="600"/>
      <c r="E554" s="600"/>
      <c r="F554" s="600"/>
      <c r="G554" s="600"/>
      <c r="H554" s="600"/>
      <c r="I554" s="600"/>
      <c r="J554" s="600"/>
      <c r="K554" s="600"/>
      <c r="L554" s="600"/>
      <c r="M554" s="600"/>
      <c r="N554" s="600"/>
      <c r="O554" s="600"/>
      <c r="P554" s="600"/>
      <c r="Q554" s="600"/>
      <c r="R554" s="600"/>
      <c r="S554" s="601"/>
      <c r="T554" s="113"/>
      <c r="U554" s="19"/>
      <c r="V554" s="19"/>
      <c r="W554" s="19"/>
      <c r="X554" s="19"/>
      <c r="Y554" s="19"/>
      <c r="Z554" s="19"/>
      <c r="AA554" s="123"/>
      <c r="AC554" s="120"/>
      <c r="AD554" s="121"/>
      <c r="AE554" s="318"/>
    </row>
    <row r="555" spans="2:31" ht="15" customHeight="1">
      <c r="B555" s="718"/>
      <c r="C555" s="719"/>
      <c r="D555" s="719"/>
      <c r="E555" s="719"/>
      <c r="F555" s="719"/>
      <c r="G555" s="719"/>
      <c r="H555" s="719"/>
      <c r="I555" s="719"/>
      <c r="J555" s="719"/>
      <c r="K555" s="719"/>
      <c r="L555" s="719"/>
      <c r="M555" s="719"/>
      <c r="N555" s="719"/>
      <c r="O555" s="719"/>
      <c r="P555" s="719"/>
      <c r="Q555" s="719"/>
      <c r="R555" s="719"/>
      <c r="S555" s="720"/>
      <c r="T555" s="124"/>
      <c r="U555" s="125"/>
      <c r="V555" s="125"/>
      <c r="W555" s="125"/>
      <c r="X555" s="125"/>
      <c r="Y555" s="125"/>
      <c r="Z555" s="125"/>
      <c r="AA555" s="126"/>
      <c r="AC555" s="127"/>
      <c r="AD555" s="128"/>
      <c r="AE555" s="319"/>
    </row>
    <row r="556" spans="2:31" ht="15" customHeight="1">
      <c r="B556" s="596"/>
      <c r="C556" s="597"/>
      <c r="D556" s="597"/>
      <c r="E556" s="597"/>
      <c r="F556" s="597"/>
      <c r="G556" s="597"/>
      <c r="H556" s="597"/>
      <c r="I556" s="597"/>
      <c r="J556" s="597"/>
      <c r="K556" s="597"/>
      <c r="L556" s="597"/>
      <c r="M556" s="597"/>
      <c r="N556" s="597"/>
      <c r="O556" s="597"/>
      <c r="P556" s="597"/>
      <c r="Q556" s="597"/>
      <c r="R556" s="597"/>
      <c r="S556" s="598"/>
      <c r="T556" s="113"/>
      <c r="U556" s="19"/>
      <c r="V556" s="19"/>
      <c r="W556" s="19"/>
      <c r="X556" s="19"/>
      <c r="Y556" s="19"/>
      <c r="Z556" s="19"/>
      <c r="AA556" s="123"/>
      <c r="AC556" s="85"/>
      <c r="AD556" s="86"/>
      <c r="AE556" s="296"/>
    </row>
    <row r="557" spans="2:31" ht="15" customHeight="1">
      <c r="B557" s="599"/>
      <c r="C557" s="600"/>
      <c r="D557" s="600"/>
      <c r="E557" s="600"/>
      <c r="F557" s="600"/>
      <c r="G557" s="600"/>
      <c r="H557" s="600"/>
      <c r="I557" s="600"/>
      <c r="J557" s="600"/>
      <c r="K557" s="600"/>
      <c r="L557" s="600"/>
      <c r="M557" s="600"/>
      <c r="N557" s="600"/>
      <c r="O557" s="600"/>
      <c r="P557" s="600"/>
      <c r="Q557" s="600"/>
      <c r="R557" s="600"/>
      <c r="S557" s="601"/>
      <c r="T557" s="113" t="s">
        <v>357</v>
      </c>
      <c r="U557" s="19"/>
      <c r="V557" s="19"/>
      <c r="W557" s="19"/>
      <c r="X557" s="19"/>
      <c r="Y557" s="19"/>
      <c r="Z557" s="19"/>
      <c r="AA557" s="123"/>
      <c r="AC557" s="120"/>
      <c r="AD557" s="121"/>
      <c r="AE557" s="318"/>
    </row>
    <row r="558" spans="2:31" ht="15" customHeight="1">
      <c r="B558" s="599"/>
      <c r="C558" s="600"/>
      <c r="D558" s="600"/>
      <c r="E558" s="600"/>
      <c r="F558" s="600"/>
      <c r="G558" s="600"/>
      <c r="H558" s="600"/>
      <c r="I558" s="600"/>
      <c r="J558" s="600"/>
      <c r="K558" s="600"/>
      <c r="L558" s="600"/>
      <c r="M558" s="600"/>
      <c r="N558" s="600"/>
      <c r="O558" s="600"/>
      <c r="P558" s="600"/>
      <c r="Q558" s="600"/>
      <c r="R558" s="600"/>
      <c r="S558" s="601"/>
      <c r="T558" s="113"/>
      <c r="U558" s="586" t="s">
        <v>326</v>
      </c>
      <c r="V558" s="586"/>
      <c r="W558" s="114" t="s">
        <v>261</v>
      </c>
      <c r="X558" s="607"/>
      <c r="Y558" s="607"/>
      <c r="Z558" s="607"/>
      <c r="AA558" s="608"/>
      <c r="AC558" s="115"/>
      <c r="AD558" s="116"/>
      <c r="AE558" s="317"/>
    </row>
    <row r="559" spans="2:31" ht="15" customHeight="1">
      <c r="B559" s="599"/>
      <c r="C559" s="600"/>
      <c r="D559" s="600"/>
      <c r="E559" s="600"/>
      <c r="F559" s="600"/>
      <c r="G559" s="600"/>
      <c r="H559" s="600"/>
      <c r="I559" s="600"/>
      <c r="J559" s="600"/>
      <c r="K559" s="600"/>
      <c r="L559" s="600"/>
      <c r="M559" s="600"/>
      <c r="N559" s="600"/>
      <c r="O559" s="600"/>
      <c r="P559" s="600"/>
      <c r="Q559" s="600"/>
      <c r="R559" s="600"/>
      <c r="S559" s="601"/>
      <c r="T559" s="113"/>
      <c r="U559" s="586" t="s">
        <v>358</v>
      </c>
      <c r="V559" s="586"/>
      <c r="W559" s="114" t="s">
        <v>261</v>
      </c>
      <c r="X559" s="605"/>
      <c r="Y559" s="605"/>
      <c r="Z559" s="605"/>
      <c r="AA559" s="606"/>
      <c r="AC559" s="115"/>
      <c r="AD559" s="116"/>
      <c r="AE559" s="317"/>
    </row>
    <row r="560" spans="2:31" ht="15" customHeight="1">
      <c r="B560" s="599"/>
      <c r="C560" s="600"/>
      <c r="D560" s="600"/>
      <c r="E560" s="600"/>
      <c r="F560" s="600"/>
      <c r="G560" s="600"/>
      <c r="H560" s="600"/>
      <c r="I560" s="600"/>
      <c r="J560" s="600"/>
      <c r="K560" s="600"/>
      <c r="L560" s="600"/>
      <c r="M560" s="600"/>
      <c r="N560" s="600"/>
      <c r="O560" s="600"/>
      <c r="P560" s="600"/>
      <c r="Q560" s="600"/>
      <c r="R560" s="600"/>
      <c r="S560" s="601"/>
      <c r="T560" s="113"/>
      <c r="U560" s="586" t="s">
        <v>359</v>
      </c>
      <c r="V560" s="586"/>
      <c r="W560" s="114" t="s">
        <v>261</v>
      </c>
      <c r="X560" s="609"/>
      <c r="Y560" s="609"/>
      <c r="Z560" s="609"/>
      <c r="AA560" s="610"/>
      <c r="AC560" s="115"/>
      <c r="AD560" s="116"/>
      <c r="AE560" s="317"/>
    </row>
    <row r="561" spans="1:31" ht="15" customHeight="1">
      <c r="B561" s="599"/>
      <c r="C561" s="600"/>
      <c r="D561" s="600"/>
      <c r="E561" s="600"/>
      <c r="F561" s="600"/>
      <c r="G561" s="600"/>
      <c r="H561" s="600"/>
      <c r="I561" s="600"/>
      <c r="J561" s="600"/>
      <c r="K561" s="600"/>
      <c r="L561" s="600"/>
      <c r="M561" s="600"/>
      <c r="N561" s="600"/>
      <c r="O561" s="600"/>
      <c r="P561" s="600"/>
      <c r="Q561" s="600"/>
      <c r="R561" s="600"/>
      <c r="S561" s="601"/>
      <c r="T561" s="113" t="s">
        <v>360</v>
      </c>
      <c r="U561" s="117"/>
      <c r="V561" s="117"/>
      <c r="W561" s="19"/>
      <c r="X561" s="117"/>
      <c r="Y561" s="117"/>
      <c r="Z561" s="117"/>
      <c r="AA561" s="130"/>
      <c r="AC561" s="120"/>
      <c r="AD561" s="121"/>
      <c r="AE561" s="318"/>
    </row>
    <row r="562" spans="1:31" ht="15" customHeight="1">
      <c r="B562" s="599"/>
      <c r="C562" s="600"/>
      <c r="D562" s="600"/>
      <c r="E562" s="600"/>
      <c r="F562" s="600"/>
      <c r="G562" s="600"/>
      <c r="H562" s="600"/>
      <c r="I562" s="600"/>
      <c r="J562" s="600"/>
      <c r="K562" s="600"/>
      <c r="L562" s="600"/>
      <c r="M562" s="600"/>
      <c r="N562" s="600"/>
      <c r="O562" s="600"/>
      <c r="P562" s="600"/>
      <c r="Q562" s="600"/>
      <c r="R562" s="600"/>
      <c r="S562" s="601"/>
      <c r="T562" s="113"/>
      <c r="U562" s="586" t="s">
        <v>312</v>
      </c>
      <c r="V562" s="586"/>
      <c r="W562" s="114" t="s">
        <v>261</v>
      </c>
      <c r="X562" s="607"/>
      <c r="Y562" s="607"/>
      <c r="Z562" s="607"/>
      <c r="AA562" s="608"/>
      <c r="AC562" s="115"/>
      <c r="AD562" s="116"/>
      <c r="AE562" s="317"/>
    </row>
    <row r="563" spans="1:31" ht="15" customHeight="1">
      <c r="B563" s="599"/>
      <c r="C563" s="600"/>
      <c r="D563" s="600"/>
      <c r="E563" s="600"/>
      <c r="F563" s="600"/>
      <c r="G563" s="600"/>
      <c r="H563" s="600"/>
      <c r="I563" s="600"/>
      <c r="J563" s="600"/>
      <c r="K563" s="600"/>
      <c r="L563" s="600"/>
      <c r="M563" s="600"/>
      <c r="N563" s="600"/>
      <c r="O563" s="600"/>
      <c r="P563" s="600"/>
      <c r="Q563" s="600"/>
      <c r="R563" s="600"/>
      <c r="S563" s="601"/>
      <c r="T563" s="113"/>
      <c r="U563" s="586" t="s">
        <v>361</v>
      </c>
      <c r="V563" s="586"/>
      <c r="W563" s="114" t="s">
        <v>261</v>
      </c>
      <c r="X563" s="605"/>
      <c r="Y563" s="605"/>
      <c r="Z563" s="605"/>
      <c r="AA563" s="606"/>
      <c r="AC563" s="115"/>
      <c r="AD563" s="116"/>
      <c r="AE563" s="317"/>
    </row>
    <row r="564" spans="1:31" ht="15" customHeight="1">
      <c r="B564" s="599"/>
      <c r="C564" s="600"/>
      <c r="D564" s="600"/>
      <c r="E564" s="600"/>
      <c r="F564" s="600"/>
      <c r="G564" s="600"/>
      <c r="H564" s="600"/>
      <c r="I564" s="600"/>
      <c r="J564" s="600"/>
      <c r="K564" s="600"/>
      <c r="L564" s="600"/>
      <c r="M564" s="600"/>
      <c r="N564" s="600"/>
      <c r="O564" s="600"/>
      <c r="P564" s="600"/>
      <c r="Q564" s="600"/>
      <c r="R564" s="600"/>
      <c r="S564" s="601"/>
      <c r="T564" s="113"/>
      <c r="U564" s="586" t="s">
        <v>362</v>
      </c>
      <c r="V564" s="586"/>
      <c r="W564" s="114" t="s">
        <v>261</v>
      </c>
      <c r="X564" s="609"/>
      <c r="Y564" s="609"/>
      <c r="Z564" s="609"/>
      <c r="AA564" s="610"/>
      <c r="AC564" s="115"/>
      <c r="AD564" s="116"/>
      <c r="AE564" s="317"/>
    </row>
    <row r="565" spans="1:31" ht="15" customHeight="1">
      <c r="B565" s="599"/>
      <c r="C565" s="600"/>
      <c r="D565" s="600"/>
      <c r="E565" s="600"/>
      <c r="F565" s="600"/>
      <c r="G565" s="600"/>
      <c r="H565" s="600"/>
      <c r="I565" s="600"/>
      <c r="J565" s="600"/>
      <c r="K565" s="600"/>
      <c r="L565" s="600"/>
      <c r="M565" s="600"/>
      <c r="N565" s="600"/>
      <c r="O565" s="600"/>
      <c r="P565" s="600"/>
      <c r="Q565" s="600"/>
      <c r="R565" s="600"/>
      <c r="S565" s="601"/>
      <c r="T565" s="113" t="s">
        <v>363</v>
      </c>
      <c r="U565" s="117"/>
      <c r="V565" s="117"/>
      <c r="W565" s="19"/>
      <c r="X565" s="118"/>
      <c r="Y565" s="118"/>
      <c r="Z565" s="118"/>
      <c r="AA565" s="119"/>
      <c r="AC565" s="120"/>
      <c r="AD565" s="121"/>
      <c r="AE565" s="318"/>
    </row>
    <row r="566" spans="1:31" ht="15" customHeight="1">
      <c r="B566" s="599"/>
      <c r="C566" s="600"/>
      <c r="D566" s="600"/>
      <c r="E566" s="600"/>
      <c r="F566" s="600"/>
      <c r="G566" s="600"/>
      <c r="H566" s="600"/>
      <c r="I566" s="600"/>
      <c r="J566" s="600"/>
      <c r="K566" s="600"/>
      <c r="L566" s="600"/>
      <c r="M566" s="600"/>
      <c r="N566" s="600"/>
      <c r="O566" s="600"/>
      <c r="P566" s="600"/>
      <c r="Q566" s="600"/>
      <c r="R566" s="600"/>
      <c r="S566" s="601"/>
      <c r="T566" s="113"/>
      <c r="U566" s="586" t="s">
        <v>364</v>
      </c>
      <c r="V566" s="586"/>
      <c r="W566" s="114" t="s">
        <v>261</v>
      </c>
      <c r="X566" s="611"/>
      <c r="Y566" s="611"/>
      <c r="Z566" s="611"/>
      <c r="AA566" s="612"/>
      <c r="AC566" s="115"/>
      <c r="AD566" s="116"/>
      <c r="AE566" s="317"/>
    </row>
    <row r="567" spans="1:31" ht="15" customHeight="1">
      <c r="B567" s="602"/>
      <c r="C567" s="603"/>
      <c r="D567" s="603"/>
      <c r="E567" s="603"/>
      <c r="F567" s="603"/>
      <c r="G567" s="603"/>
      <c r="H567" s="603"/>
      <c r="I567" s="603"/>
      <c r="J567" s="603"/>
      <c r="K567" s="603"/>
      <c r="L567" s="603"/>
      <c r="M567" s="603"/>
      <c r="N567" s="603"/>
      <c r="O567" s="603"/>
      <c r="P567" s="603"/>
      <c r="Q567" s="603"/>
      <c r="R567" s="603"/>
      <c r="S567" s="604"/>
      <c r="T567" s="131"/>
      <c r="U567" s="132"/>
      <c r="V567" s="132"/>
      <c r="W567" s="132"/>
      <c r="X567" s="132"/>
      <c r="Y567" s="132"/>
      <c r="Z567" s="132"/>
      <c r="AA567" s="133"/>
      <c r="AC567" s="81"/>
      <c r="AD567" s="82"/>
      <c r="AE567" s="313"/>
    </row>
    <row r="569" spans="1:31" ht="15" customHeight="1">
      <c r="A569" s="254" t="s">
        <v>503</v>
      </c>
      <c r="B569" s="254"/>
      <c r="C569" s="254"/>
      <c r="D569" s="254"/>
      <c r="E569" s="254"/>
      <c r="F569" s="254"/>
      <c r="G569" s="254"/>
      <c r="H569" s="254"/>
      <c r="I569" s="254"/>
      <c r="J569" s="254"/>
      <c r="K569" s="254"/>
      <c r="L569" s="254"/>
      <c r="M569" s="254"/>
      <c r="N569" s="254"/>
      <c r="O569" s="254"/>
      <c r="P569" s="254"/>
      <c r="Q569" s="254"/>
      <c r="R569" s="254"/>
      <c r="S569" s="254"/>
      <c r="T569" s="254"/>
      <c r="U569" s="254"/>
      <c r="V569" s="254"/>
      <c r="W569" s="254"/>
      <c r="X569" s="254"/>
      <c r="Y569" s="254"/>
      <c r="Z569" s="254"/>
      <c r="AA569" s="254"/>
      <c r="AB569" s="254"/>
    </row>
    <row r="570" spans="1:31" s="83" customFormat="1" ht="15" customHeight="1">
      <c r="B570" s="208" t="s">
        <v>504</v>
      </c>
      <c r="AC570" s="246"/>
      <c r="AE570" s="312" t="s">
        <v>505</v>
      </c>
    </row>
    <row r="571" spans="1:31" s="83" customFormat="1" ht="15" customHeight="1">
      <c r="B571" s="5" t="s">
        <v>61</v>
      </c>
      <c r="C571" s="78" t="s">
        <v>415</v>
      </c>
      <c r="AC571" s="81" t="s">
        <v>255</v>
      </c>
      <c r="AD571" s="143"/>
      <c r="AE571" s="313" t="s">
        <v>506</v>
      </c>
    </row>
    <row r="572" spans="1:31" s="83" customFormat="1" ht="15" customHeight="1">
      <c r="B572" s="673" t="s">
        <v>417</v>
      </c>
      <c r="C572" s="674"/>
      <c r="D572" s="674"/>
      <c r="E572" s="674"/>
      <c r="F572" s="674"/>
      <c r="G572" s="675"/>
      <c r="H572" s="210" t="s">
        <v>418</v>
      </c>
      <c r="I572" s="211" t="s">
        <v>2</v>
      </c>
      <c r="J572" s="676"/>
      <c r="K572" s="676"/>
      <c r="L572" s="676"/>
      <c r="M572" s="676"/>
      <c r="N572" s="685" t="s">
        <v>419</v>
      </c>
      <c r="O572" s="686"/>
      <c r="P572" s="686"/>
      <c r="Q572" s="686"/>
      <c r="R572" s="686"/>
      <c r="S572" s="686"/>
      <c r="T572" s="686"/>
      <c r="U572" s="687"/>
      <c r="V572" s="210" t="s">
        <v>420</v>
      </c>
      <c r="W572" s="211" t="s">
        <v>2</v>
      </c>
      <c r="X572" s="639"/>
      <c r="Y572" s="639"/>
      <c r="Z572" s="639"/>
      <c r="AA572" s="640"/>
      <c r="AB572" s="212"/>
      <c r="AC572" s="212"/>
      <c r="AE572" s="264" t="s">
        <v>507</v>
      </c>
    </row>
    <row r="573" spans="1:31" s="83" customFormat="1" ht="15" customHeight="1">
      <c r="B573" s="692" t="s">
        <v>423</v>
      </c>
      <c r="C573" s="693"/>
      <c r="D573" s="693"/>
      <c r="E573" s="693"/>
      <c r="F573" s="693"/>
      <c r="G573" s="694"/>
      <c r="H573" s="213" t="s">
        <v>424</v>
      </c>
      <c r="I573" s="214" t="s">
        <v>2</v>
      </c>
      <c r="J573" s="695"/>
      <c r="K573" s="695"/>
      <c r="L573" s="695"/>
      <c r="M573" s="695"/>
      <c r="N573" s="641" t="s">
        <v>425</v>
      </c>
      <c r="O573" s="642"/>
      <c r="P573" s="642"/>
      <c r="Q573" s="642"/>
      <c r="R573" s="642"/>
      <c r="S573" s="642"/>
      <c r="T573" s="642"/>
      <c r="U573" s="643"/>
      <c r="V573" s="213" t="s">
        <v>426</v>
      </c>
      <c r="W573" s="214" t="s">
        <v>261</v>
      </c>
      <c r="X573" s="702"/>
      <c r="Y573" s="702"/>
      <c r="Z573" s="702"/>
      <c r="AA573" s="703"/>
      <c r="AB573" s="212"/>
      <c r="AC573" s="212"/>
      <c r="AE573" s="264"/>
    </row>
    <row r="574" spans="1:31" s="83" customFormat="1" ht="15" customHeight="1">
      <c r="B574" s="692" t="s">
        <v>428</v>
      </c>
      <c r="C574" s="693"/>
      <c r="D574" s="693"/>
      <c r="E574" s="693"/>
      <c r="F574" s="693"/>
      <c r="G574" s="694"/>
      <c r="H574" s="213" t="s">
        <v>429</v>
      </c>
      <c r="I574" s="214" t="s">
        <v>2</v>
      </c>
      <c r="J574" s="695"/>
      <c r="K574" s="695"/>
      <c r="L574" s="695"/>
      <c r="M574" s="695"/>
      <c r="N574" s="641" t="s">
        <v>430</v>
      </c>
      <c r="O574" s="642"/>
      <c r="P574" s="642"/>
      <c r="Q574" s="642"/>
      <c r="R574" s="642"/>
      <c r="S574" s="642"/>
      <c r="T574" s="642"/>
      <c r="U574" s="643"/>
      <c r="V574" s="213" t="s">
        <v>431</v>
      </c>
      <c r="W574" s="214" t="s">
        <v>2</v>
      </c>
      <c r="X574" s="637"/>
      <c r="Y574" s="637"/>
      <c r="Z574" s="637"/>
      <c r="AA574" s="638"/>
      <c r="AB574" s="215"/>
      <c r="AC574" s="215"/>
      <c r="AE574" s="264"/>
    </row>
    <row r="575" spans="1:31" s="83" customFormat="1" ht="15" customHeight="1">
      <c r="B575" s="669" t="s">
        <v>432</v>
      </c>
      <c r="C575" s="670"/>
      <c r="D575" s="670"/>
      <c r="E575" s="670"/>
      <c r="F575" s="670"/>
      <c r="G575" s="671"/>
      <c r="H575" s="216" t="s">
        <v>433</v>
      </c>
      <c r="I575" s="217" t="s">
        <v>2</v>
      </c>
      <c r="J575" s="672"/>
      <c r="K575" s="672"/>
      <c r="L575" s="672"/>
      <c r="M575" s="672"/>
      <c r="N575" s="644"/>
      <c r="O575" s="645"/>
      <c r="P575" s="645"/>
      <c r="Q575" s="645"/>
      <c r="R575" s="645"/>
      <c r="S575" s="645"/>
      <c r="T575" s="645"/>
      <c r="U575" s="646"/>
      <c r="V575" s="647"/>
      <c r="W575" s="648"/>
      <c r="X575" s="648"/>
      <c r="Y575" s="648"/>
      <c r="Z575" s="648"/>
      <c r="AA575" s="649"/>
      <c r="AB575" s="215"/>
      <c r="AC575" s="215"/>
      <c r="AE575" s="264"/>
    </row>
    <row r="576" spans="1:31" s="83" customFormat="1" ht="15" customHeight="1">
      <c r="AE576" s="265"/>
    </row>
    <row r="577" spans="2:33" s="83" customFormat="1" ht="15" customHeight="1">
      <c r="B577" s="58" t="s">
        <v>355</v>
      </c>
      <c r="C577" s="161" t="s">
        <v>2</v>
      </c>
      <c r="D577" s="220" t="s">
        <v>434</v>
      </c>
      <c r="E577" s="220"/>
      <c r="F577" s="220"/>
      <c r="G577" s="220"/>
      <c r="H577" s="220"/>
      <c r="I577" s="161" t="s">
        <v>2</v>
      </c>
      <c r="J577" s="667">
        <v>1</v>
      </c>
      <c r="K577" s="667"/>
      <c r="L577" s="667"/>
      <c r="M577" s="667"/>
      <c r="N577" s="58" t="s">
        <v>77</v>
      </c>
      <c r="O577" s="59" t="s">
        <v>435</v>
      </c>
      <c r="P577" s="122"/>
      <c r="Q577" s="122"/>
      <c r="R577" s="122"/>
      <c r="S577" s="122"/>
      <c r="T577" s="122"/>
      <c r="U577" s="122"/>
      <c r="V577" s="122"/>
      <c r="AE577" s="264" t="s">
        <v>508</v>
      </c>
    </row>
    <row r="578" spans="2:33" s="83" customFormat="1" ht="15" customHeight="1">
      <c r="B578" s="58" t="s">
        <v>436</v>
      </c>
      <c r="C578" s="161" t="s">
        <v>2</v>
      </c>
      <c r="D578" s="221" t="s">
        <v>666</v>
      </c>
      <c r="E578" s="220"/>
      <c r="F578" s="220"/>
      <c r="G578" s="220"/>
      <c r="H578" s="220"/>
      <c r="I578" s="161" t="s">
        <v>2</v>
      </c>
      <c r="J578" s="667">
        <v>1</v>
      </c>
      <c r="K578" s="667"/>
      <c r="L578" s="667"/>
      <c r="M578" s="667"/>
      <c r="N578" s="58" t="s">
        <v>77</v>
      </c>
      <c r="O578" s="59" t="s">
        <v>437</v>
      </c>
      <c r="P578" s="122"/>
      <c r="Q578" s="122"/>
      <c r="R578" s="122"/>
      <c r="S578" s="122"/>
      <c r="T578" s="122"/>
      <c r="U578" s="122"/>
      <c r="V578" s="122"/>
      <c r="AE578" s="264"/>
    </row>
    <row r="579" spans="2:33" s="83" customFormat="1" ht="15" customHeight="1">
      <c r="B579" s="58" t="s">
        <v>438</v>
      </c>
      <c r="C579" s="161" t="s">
        <v>2</v>
      </c>
      <c r="D579" s="220" t="s">
        <v>439</v>
      </c>
      <c r="E579" s="220"/>
      <c r="F579" s="220"/>
      <c r="G579" s="220"/>
      <c r="H579" s="220"/>
      <c r="I579" s="161" t="s">
        <v>2</v>
      </c>
      <c r="J579" s="680">
        <v>1</v>
      </c>
      <c r="K579" s="680"/>
      <c r="L579" s="680"/>
      <c r="M579" s="680"/>
      <c r="N579" s="58" t="s">
        <v>77</v>
      </c>
      <c r="O579" s="59" t="s">
        <v>440</v>
      </c>
      <c r="P579" s="122"/>
      <c r="Q579" s="122"/>
      <c r="R579" s="122"/>
      <c r="S579" s="122"/>
      <c r="T579" s="122"/>
      <c r="U579" s="122"/>
      <c r="V579" s="122"/>
      <c r="AE579" s="264"/>
    </row>
    <row r="580" spans="2:33" s="83" customFormat="1" ht="15" customHeight="1">
      <c r="B580" s="58" t="s">
        <v>441</v>
      </c>
      <c r="C580" s="161" t="s">
        <v>2</v>
      </c>
      <c r="D580" s="221" t="s">
        <v>442</v>
      </c>
      <c r="E580" s="220" t="s">
        <v>443</v>
      </c>
      <c r="F580" s="220"/>
      <c r="G580" s="58" t="s">
        <v>444</v>
      </c>
      <c r="H580" s="220" t="s">
        <v>445</v>
      </c>
      <c r="I580" s="161"/>
      <c r="J580" s="222"/>
      <c r="K580" s="222"/>
      <c r="L580" s="222"/>
      <c r="M580" s="223"/>
      <c r="N580" s="59"/>
      <c r="O580" s="59"/>
      <c r="P580" s="122"/>
      <c r="Q580" s="122"/>
      <c r="R580" s="122"/>
      <c r="S580" s="122"/>
      <c r="T580" s="122"/>
      <c r="U580" s="122"/>
      <c r="V580" s="122"/>
      <c r="AE580" s="264"/>
    </row>
    <row r="581" spans="2:33" s="83" customFormat="1" ht="15" customHeight="1">
      <c r="B581" s="122"/>
      <c r="C581" s="334"/>
      <c r="D581" s="334"/>
      <c r="E581" s="161"/>
      <c r="F581" s="222"/>
      <c r="G581" s="161" t="s">
        <v>2</v>
      </c>
      <c r="H581" s="681"/>
      <c r="I581" s="681"/>
      <c r="J581" s="681"/>
      <c r="K581" s="681"/>
      <c r="L581" s="681"/>
      <c r="M581" s="681"/>
      <c r="N581" s="58" t="s">
        <v>77</v>
      </c>
      <c r="O581" s="59" t="s">
        <v>446</v>
      </c>
      <c r="P581" s="122"/>
      <c r="Q581" s="122"/>
      <c r="R581" s="122"/>
      <c r="S581" s="122"/>
      <c r="T581" s="122"/>
      <c r="U581" s="122"/>
      <c r="V581" s="122"/>
      <c r="AE581" s="264"/>
    </row>
    <row r="582" spans="2:33" s="83" customFormat="1" ht="15" customHeight="1">
      <c r="AE582" s="265"/>
    </row>
    <row r="583" spans="2:33" s="83" customFormat="1" ht="15" customHeight="1">
      <c r="B583" s="220" t="s">
        <v>447</v>
      </c>
      <c r="C583" s="220"/>
      <c r="D583" s="220"/>
      <c r="E583" s="220"/>
      <c r="F583" s="220"/>
      <c r="G583" s="220"/>
      <c r="H583" s="220"/>
      <c r="I583" s="186"/>
      <c r="J583" s="223"/>
      <c r="K583" s="223"/>
      <c r="L583" s="223"/>
      <c r="M583" s="223"/>
      <c r="N583" s="59"/>
      <c r="O583" s="59"/>
      <c r="P583" s="59"/>
      <c r="Q583" s="59"/>
      <c r="R583" s="59"/>
      <c r="S583" s="59"/>
      <c r="T583" s="59"/>
      <c r="U583" s="220"/>
      <c r="V583" s="186"/>
      <c r="W583" s="59"/>
      <c r="X583" s="59"/>
      <c r="Y583" s="59"/>
      <c r="Z583" s="59"/>
      <c r="AA583" s="59"/>
      <c r="AB583" s="59"/>
      <c r="AC583" s="59"/>
      <c r="AE583" s="264" t="s">
        <v>509</v>
      </c>
    </row>
    <row r="584" spans="2:33" s="83" customFormat="1" ht="15" customHeight="1">
      <c r="B584" s="58" t="s">
        <v>448</v>
      </c>
      <c r="C584" s="161" t="s">
        <v>2</v>
      </c>
      <c r="D584" s="220" t="s">
        <v>449</v>
      </c>
      <c r="E584" s="220"/>
      <c r="F584" s="220"/>
      <c r="G584" s="220"/>
      <c r="H584" s="220"/>
      <c r="I584" s="161" t="s">
        <v>2</v>
      </c>
      <c r="J584" s="636">
        <v>1</v>
      </c>
      <c r="K584" s="636"/>
      <c r="L584" s="636"/>
      <c r="M584" s="636"/>
      <c r="N584" s="58" t="s">
        <v>296</v>
      </c>
      <c r="O584" s="58" t="s">
        <v>350</v>
      </c>
      <c r="P584" s="161" t="s">
        <v>2</v>
      </c>
      <c r="Q584" s="683">
        <v>1</v>
      </c>
      <c r="R584" s="683"/>
      <c r="S584" s="683"/>
      <c r="T584" s="683"/>
      <c r="U584" s="60" t="s">
        <v>510</v>
      </c>
      <c r="V584" s="58" t="s">
        <v>448</v>
      </c>
      <c r="W584" s="226" t="s">
        <v>261</v>
      </c>
      <c r="X584" s="636">
        <v>1</v>
      </c>
      <c r="Y584" s="636"/>
      <c r="Z584" s="636"/>
      <c r="AA584" s="636"/>
      <c r="AB584" s="266"/>
      <c r="AC584" s="266"/>
      <c r="AE584" s="264"/>
    </row>
    <row r="585" spans="2:33" s="83" customFormat="1" ht="15" customHeight="1">
      <c r="AE585" s="265"/>
    </row>
    <row r="586" spans="2:33" s="83" customFormat="1" ht="15" customHeight="1">
      <c r="B586" s="220" t="s">
        <v>511</v>
      </c>
      <c r="C586" s="161"/>
      <c r="D586" s="220"/>
      <c r="E586" s="220"/>
      <c r="F586" s="220"/>
      <c r="G586" s="220"/>
      <c r="H586" s="220"/>
      <c r="I586" s="161"/>
      <c r="J586" s="267"/>
      <c r="K586" s="267"/>
      <c r="L586" s="267"/>
      <c r="M586" s="267"/>
      <c r="N586" s="58"/>
      <c r="O586" s="59"/>
      <c r="P586" s="59"/>
      <c r="Q586" s="226"/>
      <c r="R586" s="228"/>
      <c r="S586" s="228"/>
      <c r="T586" s="228"/>
      <c r="U586" s="220"/>
      <c r="V586" s="186"/>
      <c r="W586" s="59"/>
      <c r="X586" s="59"/>
      <c r="Y586" s="268"/>
      <c r="Z586" s="268"/>
      <c r="AA586" s="268"/>
      <c r="AB586" s="268"/>
      <c r="AC586" s="268"/>
      <c r="AE586" s="264" t="s">
        <v>512</v>
      </c>
    </row>
    <row r="587" spans="2:33" s="83" customFormat="1" ht="15" customHeight="1">
      <c r="B587" s="58" t="s">
        <v>513</v>
      </c>
      <c r="C587" s="161" t="s">
        <v>2</v>
      </c>
      <c r="D587" s="221" t="s">
        <v>514</v>
      </c>
      <c r="E587" s="220"/>
      <c r="F587" s="220"/>
      <c r="G587" s="220"/>
      <c r="H587" s="221"/>
      <c r="I587" s="269"/>
      <c r="J587" s="270"/>
      <c r="K587" s="271"/>
      <c r="L587" s="271"/>
      <c r="M587" s="263" t="s">
        <v>261</v>
      </c>
      <c r="N587" s="682"/>
      <c r="O587" s="682"/>
      <c r="P587" s="682"/>
      <c r="Q587" s="682"/>
      <c r="R587" s="228"/>
      <c r="S587" s="228"/>
      <c r="T587" s="228"/>
      <c r="U587" s="220"/>
      <c r="V587" s="186"/>
      <c r="W587" s="59"/>
      <c r="X587" s="59"/>
      <c r="Y587" s="268"/>
      <c r="Z587" s="268"/>
      <c r="AA587" s="268"/>
      <c r="AB587" s="268"/>
      <c r="AC587" s="268"/>
      <c r="AE587" s="264"/>
    </row>
    <row r="588" spans="2:33" s="83" customFormat="1" ht="15" customHeight="1">
      <c r="B588" s="58" t="s">
        <v>515</v>
      </c>
      <c r="C588" s="161" t="s">
        <v>2</v>
      </c>
      <c r="D588" s="220" t="s">
        <v>516</v>
      </c>
      <c r="E588" s="58"/>
      <c r="F588" s="58"/>
      <c r="G588" s="58"/>
      <c r="H588" s="58"/>
      <c r="I588" s="58"/>
      <c r="J588" s="58"/>
      <c r="K588" s="58"/>
      <c r="L588" s="58"/>
      <c r="M588" s="263" t="s">
        <v>261</v>
      </c>
      <c r="N588" s="682"/>
      <c r="O588" s="682"/>
      <c r="P588" s="682"/>
      <c r="Q588" s="682"/>
      <c r="R588" s="59"/>
      <c r="S588" s="226"/>
      <c r="T588" s="228"/>
      <c r="U588" s="228"/>
      <c r="V588" s="228"/>
      <c r="W588" s="220"/>
      <c r="X588" s="186"/>
      <c r="Y588" s="59"/>
      <c r="Z588" s="59"/>
      <c r="AA588" s="268"/>
      <c r="AB588" s="268"/>
      <c r="AC588" s="268"/>
      <c r="AD588" s="268"/>
      <c r="AE588" s="272"/>
      <c r="AG588" s="265"/>
    </row>
    <row r="589" spans="2:33" s="83" customFormat="1" ht="15" customHeight="1">
      <c r="B589" s="661" t="s">
        <v>517</v>
      </c>
      <c r="C589" s="661"/>
      <c r="D589" s="661"/>
      <c r="E589" s="661"/>
      <c r="F589" s="662"/>
      <c r="G589" s="662"/>
      <c r="H589" s="662"/>
      <c r="I589" s="662"/>
      <c r="J589" s="267" t="str">
        <f>IF(M589&lt;E589,"&gt;","&lt;")</f>
        <v>&lt;</v>
      </c>
      <c r="K589" s="663" t="s">
        <v>391</v>
      </c>
      <c r="L589" s="663"/>
      <c r="M589" s="58" t="s">
        <v>261</v>
      </c>
      <c r="N589" s="664"/>
      <c r="O589" s="664"/>
      <c r="P589" s="664"/>
      <c r="Q589" s="664"/>
      <c r="R589" s="228"/>
      <c r="S589" s="220"/>
      <c r="T589" s="186"/>
      <c r="U589" s="186"/>
      <c r="V589" s="186"/>
      <c r="W589" s="59"/>
      <c r="X589" s="59"/>
      <c r="Y589" s="665" t="s">
        <v>292</v>
      </c>
      <c r="Z589" s="665"/>
      <c r="AA589" s="665"/>
      <c r="AB589" s="268"/>
      <c r="AC589" s="268"/>
      <c r="AE589" s="264"/>
    </row>
    <row r="590" spans="2:33" s="83" customFormat="1" ht="15" customHeight="1">
      <c r="B590" s="661" t="s">
        <v>472</v>
      </c>
      <c r="C590" s="661"/>
      <c r="D590" s="273" t="s">
        <v>518</v>
      </c>
      <c r="E590" s="274"/>
      <c r="F590" s="222"/>
      <c r="G590" s="220"/>
      <c r="H590" s="220"/>
      <c r="I590" s="161"/>
      <c r="J590" s="267"/>
      <c r="K590" s="267"/>
      <c r="L590" s="267"/>
      <c r="M590" s="267"/>
      <c r="N590" s="58"/>
      <c r="O590" s="59"/>
      <c r="P590" s="59"/>
      <c r="Q590" s="226"/>
      <c r="R590" s="228"/>
      <c r="S590" s="228"/>
      <c r="T590" s="228"/>
      <c r="U590" s="220"/>
      <c r="V590" s="226" t="s">
        <v>519</v>
      </c>
      <c r="W590" s="226" t="s">
        <v>261</v>
      </c>
      <c r="X590" s="660"/>
      <c r="Y590" s="660"/>
      <c r="Z590" s="660"/>
      <c r="AA590" s="660"/>
      <c r="AB590" s="273"/>
      <c r="AC590" s="273"/>
      <c r="AE590" s="264"/>
    </row>
    <row r="592" spans="2:33" ht="15" customHeight="1">
      <c r="B592" s="220" t="s">
        <v>511</v>
      </c>
      <c r="C592"/>
      <c r="D592"/>
      <c r="E592"/>
      <c r="F592"/>
      <c r="G592"/>
      <c r="H592"/>
      <c r="I592"/>
      <c r="J592" s="404"/>
      <c r="K592" s="404"/>
      <c r="L592" s="404"/>
      <c r="M592" s="404"/>
      <c r="N592"/>
      <c r="O592"/>
      <c r="P592"/>
      <c r="Q592"/>
      <c r="R592" s="403"/>
      <c r="S592" s="403"/>
      <c r="T592" s="403"/>
      <c r="U592"/>
      <c r="V592"/>
      <c r="W592"/>
      <c r="X592"/>
      <c r="Y592" s="411"/>
      <c r="Z592" s="411"/>
      <c r="AA592" s="411"/>
      <c r="AE592" s="416" t="s">
        <v>702</v>
      </c>
    </row>
    <row r="593" spans="1:31" ht="15" customHeight="1">
      <c r="B593" s="409" t="s">
        <v>690</v>
      </c>
      <c r="C593" t="s">
        <v>2</v>
      </c>
      <c r="D593" s="930">
        <v>280</v>
      </c>
      <c r="E593" s="930"/>
      <c r="F593" s="413" t="s">
        <v>684</v>
      </c>
      <c r="G593" s="930" t="s">
        <v>685</v>
      </c>
      <c r="H593" s="930"/>
      <c r="I593" s="930"/>
      <c r="J593" s="930"/>
      <c r="K593" s="412" t="s">
        <v>686</v>
      </c>
      <c r="L593" s="412"/>
      <c r="M593" s="412"/>
      <c r="N593"/>
      <c r="O593"/>
      <c r="P593"/>
      <c r="Q593"/>
      <c r="R593" s="403"/>
      <c r="S593" s="403"/>
      <c r="T593" s="403"/>
      <c r="U593"/>
      <c r="V593"/>
      <c r="W593"/>
      <c r="X593"/>
      <c r="Y593" s="411"/>
      <c r="Z593" s="411"/>
      <c r="AA593" s="411"/>
      <c r="AE593" s="416">
        <v>1</v>
      </c>
    </row>
    <row r="594" spans="1:31" ht="15" customHeight="1">
      <c r="B594" s="58" t="s">
        <v>513</v>
      </c>
      <c r="C594" s="161" t="s">
        <v>2</v>
      </c>
      <c r="D594" s="221" t="s">
        <v>691</v>
      </c>
      <c r="E594" s="220"/>
      <c r="F594" s="220"/>
      <c r="G594" s="220"/>
      <c r="H594" s="221"/>
      <c r="I594" s="269"/>
      <c r="J594" s="270"/>
      <c r="K594" s="271"/>
      <c r="L594" s="410"/>
      <c r="M594" s="414" t="s">
        <v>2</v>
      </c>
      <c r="N594" s="452"/>
      <c r="O594" s="452"/>
      <c r="P594" s="452"/>
      <c r="Q594" s="452"/>
      <c r="R594" s="228" t="s">
        <v>699</v>
      </c>
      <c r="S594" s="415"/>
      <c r="T594" s="415"/>
      <c r="U594"/>
      <c r="V594"/>
      <c r="W594"/>
      <c r="X594"/>
      <c r="Y594" s="411"/>
      <c r="Z594" s="411"/>
      <c r="AA594" s="411"/>
      <c r="AE594" s="416">
        <v>2</v>
      </c>
    </row>
    <row r="595" spans="1:31" ht="15" customHeight="1">
      <c r="B595" s="58" t="s">
        <v>515</v>
      </c>
      <c r="C595" s="161" t="s">
        <v>2</v>
      </c>
      <c r="D595" s="220" t="s">
        <v>692</v>
      </c>
      <c r="E595" s="58"/>
      <c r="F595" s="58"/>
      <c r="G595" s="58"/>
      <c r="H595" s="58"/>
      <c r="I595" s="58"/>
      <c r="J595" s="58"/>
      <c r="K595" s="58"/>
      <c r="L595"/>
      <c r="M595" s="414" t="s">
        <v>2</v>
      </c>
      <c r="N595" s="452"/>
      <c r="O595" s="452"/>
      <c r="P595" s="452"/>
      <c r="Q595" s="452"/>
      <c r="R595" s="228" t="s">
        <v>699</v>
      </c>
      <c r="S595"/>
      <c r="T595" s="415"/>
      <c r="U595" s="403"/>
      <c r="V595" s="403"/>
      <c r="W595"/>
      <c r="X595"/>
      <c r="Y595"/>
      <c r="Z595"/>
      <c r="AA595" s="411"/>
      <c r="AE595" s="416">
        <v>3</v>
      </c>
    </row>
    <row r="596" spans="1:31" ht="15" customHeight="1">
      <c r="B596" s="661" t="s">
        <v>517</v>
      </c>
      <c r="C596" s="661"/>
      <c r="D596" s="661"/>
      <c r="E596" s="661"/>
      <c r="F596" s="662"/>
      <c r="G596" s="662"/>
      <c r="H596" s="662"/>
      <c r="I596" s="662"/>
      <c r="J596" s="267" t="str">
        <f>IF(M596&lt;E596,"&gt;","&lt;")</f>
        <v>&lt;</v>
      </c>
      <c r="K596" s="663" t="s">
        <v>391</v>
      </c>
      <c r="L596" s="663"/>
      <c r="M596" s="414" t="s">
        <v>10</v>
      </c>
      <c r="N596" s="927"/>
      <c r="O596" s="927"/>
      <c r="P596" s="927"/>
      <c r="Q596" s="927"/>
      <c r="R596" s="228" t="s">
        <v>699</v>
      </c>
      <c r="S596"/>
      <c r="T596"/>
      <c r="U596"/>
      <c r="V596"/>
      <c r="W596" s="59"/>
      <c r="X596" s="59"/>
      <c r="Y596" s="665" t="s">
        <v>292</v>
      </c>
      <c r="Z596" s="665"/>
      <c r="AA596" s="665"/>
      <c r="AE596" s="416">
        <v>4</v>
      </c>
    </row>
    <row r="597" spans="1:31" ht="15" customHeight="1">
      <c r="B597" s="928" t="s">
        <v>687</v>
      </c>
      <c r="C597" s="928"/>
      <c r="D597" s="402" t="s">
        <v>688</v>
      </c>
      <c r="E597" s="401"/>
      <c r="F597" s="405"/>
      <c r="G597" s="406"/>
      <c r="H597" s="406"/>
      <c r="I597" s="407"/>
      <c r="J597" s="404"/>
      <c r="K597" s="404"/>
      <c r="L597" s="404"/>
      <c r="M597"/>
      <c r="N597"/>
      <c r="O597"/>
      <c r="P597"/>
      <c r="Q597"/>
      <c r="R597" s="415"/>
      <c r="S597" s="415"/>
      <c r="T597" s="415"/>
      <c r="U597" s="406"/>
      <c r="V597" s="408" t="s">
        <v>689</v>
      </c>
      <c r="W597" s="408" t="s">
        <v>2</v>
      </c>
      <c r="X597" s="929"/>
      <c r="Y597" s="929"/>
      <c r="Z597" s="929"/>
      <c r="AA597" s="929"/>
      <c r="AE597" s="416">
        <v>5</v>
      </c>
    </row>
    <row r="598" spans="1:31" ht="15" customHeight="1">
      <c r="AE598" s="55"/>
    </row>
    <row r="599" spans="1:31" ht="15" customHeight="1">
      <c r="AE599" s="55"/>
    </row>
    <row r="600" spans="1:31" s="83" customFormat="1" ht="15" customHeight="1">
      <c r="A600" s="158" t="s">
        <v>520</v>
      </c>
      <c r="B600" s="158"/>
      <c r="C600" s="158"/>
      <c r="D600" s="158"/>
      <c r="E600" s="158"/>
      <c r="F600" s="158"/>
      <c r="G600" s="158"/>
      <c r="H600" s="158"/>
      <c r="I600" s="158"/>
      <c r="J600" s="158"/>
      <c r="K600" s="158"/>
      <c r="L600" s="158"/>
      <c r="M600" s="158"/>
      <c r="N600" s="158"/>
      <c r="O600" s="158"/>
      <c r="P600" s="158"/>
      <c r="Q600" s="158"/>
      <c r="R600" s="158"/>
      <c r="S600" s="158"/>
      <c r="T600" s="158"/>
      <c r="U600" s="158"/>
      <c r="V600" s="158"/>
      <c r="W600" s="158"/>
      <c r="X600" s="158"/>
      <c r="Y600" s="158"/>
      <c r="Z600" s="158"/>
      <c r="AA600" s="158"/>
      <c r="AB600" s="158"/>
      <c r="AC600" s="265"/>
      <c r="AE600" s="275" t="s">
        <v>521</v>
      </c>
    </row>
    <row r="601" spans="1:31" s="83" customFormat="1" ht="15" customHeight="1">
      <c r="B601" s="208"/>
      <c r="C601" s="87"/>
      <c r="D601" s="87"/>
      <c r="E601" s="87"/>
      <c r="F601" s="87"/>
      <c r="G601" s="87"/>
      <c r="H601" s="87"/>
      <c r="I601" s="87"/>
      <c r="J601" s="87"/>
      <c r="K601" s="87"/>
      <c r="L601" s="87"/>
      <c r="M601" s="87"/>
      <c r="N601" s="87"/>
      <c r="O601" s="87"/>
      <c r="P601" s="87"/>
      <c r="Q601" s="87"/>
      <c r="R601" s="87"/>
      <c r="S601" s="87"/>
      <c r="T601" s="87"/>
      <c r="U601" s="87"/>
      <c r="V601" s="87"/>
      <c r="W601" s="87"/>
      <c r="X601" s="87"/>
      <c r="Y601" s="87"/>
      <c r="Z601" s="87"/>
      <c r="AA601" s="87"/>
      <c r="AC601" s="265"/>
    </row>
    <row r="602" spans="1:31" s="83" customFormat="1" ht="15" customHeight="1">
      <c r="B602" s="673" t="s">
        <v>417</v>
      </c>
      <c r="C602" s="674"/>
      <c r="D602" s="674"/>
      <c r="E602" s="674"/>
      <c r="F602" s="674"/>
      <c r="G602" s="675"/>
      <c r="H602" s="210" t="s">
        <v>418</v>
      </c>
      <c r="I602" s="211" t="s">
        <v>2</v>
      </c>
      <c r="J602" s="917"/>
      <c r="K602" s="917"/>
      <c r="L602" s="917"/>
      <c r="M602" s="917"/>
      <c r="N602" s="685" t="s">
        <v>419</v>
      </c>
      <c r="O602" s="686"/>
      <c r="P602" s="686"/>
      <c r="Q602" s="686"/>
      <c r="R602" s="686"/>
      <c r="S602" s="686"/>
      <c r="T602" s="686"/>
      <c r="U602" s="687"/>
      <c r="V602" s="210" t="s">
        <v>420</v>
      </c>
      <c r="W602" s="211" t="s">
        <v>2</v>
      </c>
      <c r="X602" s="918"/>
      <c r="Y602" s="918"/>
      <c r="Z602" s="918"/>
      <c r="AA602" s="919"/>
      <c r="AE602" s="276" t="s">
        <v>522</v>
      </c>
    </row>
    <row r="603" spans="1:31" s="83" customFormat="1" ht="15" customHeight="1">
      <c r="B603" s="692" t="s">
        <v>423</v>
      </c>
      <c r="C603" s="693"/>
      <c r="D603" s="693"/>
      <c r="E603" s="693"/>
      <c r="F603" s="693"/>
      <c r="G603" s="694"/>
      <c r="H603" s="213" t="s">
        <v>424</v>
      </c>
      <c r="I603" s="214" t="s">
        <v>2</v>
      </c>
      <c r="J603" s="920"/>
      <c r="K603" s="920"/>
      <c r="L603" s="920"/>
      <c r="M603" s="920"/>
      <c r="N603" s="641" t="s">
        <v>425</v>
      </c>
      <c r="O603" s="642"/>
      <c r="P603" s="642"/>
      <c r="Q603" s="642"/>
      <c r="R603" s="642"/>
      <c r="S603" s="642"/>
      <c r="T603" s="642"/>
      <c r="U603" s="643"/>
      <c r="V603" s="213" t="s">
        <v>426</v>
      </c>
      <c r="W603" s="214" t="s">
        <v>261</v>
      </c>
      <c r="X603" s="921"/>
      <c r="Y603" s="921"/>
      <c r="Z603" s="921"/>
      <c r="AA603" s="922"/>
      <c r="AE603" s="264"/>
    </row>
    <row r="604" spans="1:31" s="83" customFormat="1" ht="15" customHeight="1">
      <c r="B604" s="692" t="s">
        <v>428</v>
      </c>
      <c r="C604" s="693"/>
      <c r="D604" s="693"/>
      <c r="E604" s="693"/>
      <c r="F604" s="693"/>
      <c r="G604" s="694"/>
      <c r="H604" s="213" t="s">
        <v>429</v>
      </c>
      <c r="I604" s="214" t="s">
        <v>2</v>
      </c>
      <c r="J604" s="920"/>
      <c r="K604" s="920"/>
      <c r="L604" s="920"/>
      <c r="M604" s="920"/>
      <c r="N604" s="641" t="s">
        <v>430</v>
      </c>
      <c r="O604" s="642"/>
      <c r="P604" s="642"/>
      <c r="Q604" s="642"/>
      <c r="R604" s="642"/>
      <c r="S604" s="642"/>
      <c r="T604" s="642"/>
      <c r="U604" s="643"/>
      <c r="V604" s="213" t="s">
        <v>431</v>
      </c>
      <c r="W604" s="214" t="s">
        <v>2</v>
      </c>
      <c r="X604" s="923"/>
      <c r="Y604" s="923"/>
      <c r="Z604" s="923"/>
      <c r="AA604" s="924"/>
      <c r="AE604" s="264"/>
    </row>
    <row r="605" spans="1:31" s="83" customFormat="1" ht="15" customHeight="1">
      <c r="B605" s="669" t="s">
        <v>432</v>
      </c>
      <c r="C605" s="670"/>
      <c r="D605" s="670"/>
      <c r="E605" s="670"/>
      <c r="F605" s="670"/>
      <c r="G605" s="671"/>
      <c r="H605" s="216" t="s">
        <v>433</v>
      </c>
      <c r="I605" s="217" t="s">
        <v>2</v>
      </c>
      <c r="J605" s="925"/>
      <c r="K605" s="925"/>
      <c r="L605" s="925"/>
      <c r="M605" s="925"/>
      <c r="N605" s="644"/>
      <c r="O605" s="645"/>
      <c r="P605" s="645"/>
      <c r="Q605" s="645"/>
      <c r="R605" s="645"/>
      <c r="S605" s="645"/>
      <c r="T605" s="645"/>
      <c r="U605" s="646"/>
      <c r="V605" s="647"/>
      <c r="W605" s="648"/>
      <c r="X605" s="648"/>
      <c r="Y605" s="648"/>
      <c r="Z605" s="648"/>
      <c r="AA605" s="649"/>
      <c r="AE605" s="264"/>
    </row>
    <row r="606" spans="1:31" s="83" customFormat="1" ht="15" customHeight="1">
      <c r="AE606" s="264"/>
    </row>
    <row r="607" spans="1:31" s="83" customFormat="1" ht="15" customHeight="1">
      <c r="B607" s="267" t="s">
        <v>391</v>
      </c>
      <c r="C607" s="58" t="s">
        <v>261</v>
      </c>
      <c r="D607" s="926"/>
      <c r="E607" s="926"/>
      <c r="F607" s="926"/>
      <c r="G607" s="926"/>
      <c r="H607" s="83" t="s">
        <v>523</v>
      </c>
      <c r="I607" s="275" t="s">
        <v>524</v>
      </c>
      <c r="J607" s="58" t="s">
        <v>261</v>
      </c>
      <c r="K607" s="926"/>
      <c r="L607" s="926"/>
      <c r="M607" s="926"/>
      <c r="N607" s="926"/>
      <c r="Y607" s="665" t="s">
        <v>292</v>
      </c>
      <c r="Z607" s="665"/>
      <c r="AA607" s="665"/>
      <c r="AB607" s="265"/>
      <c r="AC607" s="265"/>
      <c r="AD607" s="265"/>
      <c r="AE607" s="277"/>
    </row>
    <row r="609" spans="1:31" ht="15" customHeight="1">
      <c r="A609" s="158" t="s">
        <v>525</v>
      </c>
      <c r="B609" s="158"/>
      <c r="C609" s="158"/>
      <c r="D609" s="158"/>
      <c r="E609" s="158"/>
      <c r="F609" s="158"/>
      <c r="G609" s="158"/>
      <c r="H609" s="158"/>
      <c r="I609" s="158"/>
      <c r="J609" s="158"/>
      <c r="K609" s="158"/>
      <c r="L609" s="158"/>
      <c r="M609" s="158"/>
      <c r="N609" s="158"/>
      <c r="O609" s="158"/>
      <c r="P609" s="158"/>
      <c r="Q609" s="158"/>
      <c r="R609" s="158"/>
      <c r="S609" s="158"/>
      <c r="T609" s="158"/>
      <c r="U609" s="158"/>
      <c r="V609" s="158"/>
      <c r="W609" s="158"/>
      <c r="X609" s="158"/>
      <c r="Y609" s="158"/>
      <c r="Z609" s="158"/>
      <c r="AA609" s="158"/>
      <c r="AB609" s="158"/>
    </row>
    <row r="610" spans="1:31" ht="15" customHeight="1">
      <c r="B610" s="5" t="s">
        <v>61</v>
      </c>
      <c r="C610" s="78" t="s">
        <v>526</v>
      </c>
      <c r="D610" s="73"/>
      <c r="E610" s="73"/>
      <c r="F610" s="73"/>
      <c r="G610" s="73"/>
      <c r="H610" s="73"/>
      <c r="I610" s="73"/>
      <c r="J610" s="73"/>
      <c r="K610" s="73"/>
      <c r="L610" s="73"/>
      <c r="M610" s="73"/>
      <c r="N610" s="73"/>
      <c r="O610" s="73"/>
      <c r="P610" s="73"/>
      <c r="Q610" s="73"/>
      <c r="R610" s="73"/>
      <c r="S610" s="73"/>
      <c r="T610" s="73"/>
      <c r="U610" s="73"/>
      <c r="V610" s="73"/>
      <c r="W610" s="73"/>
      <c r="AA610" s="73"/>
      <c r="AC610" s="62"/>
      <c r="AD610" s="63"/>
      <c r="AE610" s="313" t="s">
        <v>527</v>
      </c>
    </row>
    <row r="611" spans="1:31" ht="15" customHeight="1">
      <c r="B611" s="55" t="s">
        <v>528</v>
      </c>
      <c r="C611" s="73"/>
      <c r="D611" s="73"/>
      <c r="E611" s="73"/>
      <c r="F611" s="73"/>
      <c r="G611" s="73"/>
      <c r="X611" s="73"/>
      <c r="Y611" s="73"/>
      <c r="Z611" s="73"/>
      <c r="AA611" s="73"/>
      <c r="AC611" s="62"/>
      <c r="AD611" s="63"/>
      <c r="AE611" s="313"/>
    </row>
    <row r="612" spans="1:31" ht="15" customHeight="1">
      <c r="B612" s="709" t="s">
        <v>344</v>
      </c>
      <c r="C612" s="704"/>
      <c r="D612" s="704"/>
      <c r="E612" s="704"/>
      <c r="F612" s="109" t="s">
        <v>77</v>
      </c>
      <c r="G612" s="704" t="s">
        <v>345</v>
      </c>
      <c r="H612" s="704"/>
      <c r="I612" s="704"/>
      <c r="J612" s="704"/>
      <c r="K612" s="704"/>
      <c r="L612" s="704"/>
      <c r="M612" s="704"/>
      <c r="N612" s="704"/>
      <c r="O612" s="704"/>
      <c r="P612" s="704"/>
      <c r="Q612" s="704"/>
      <c r="R612" s="704"/>
      <c r="S612" s="705"/>
      <c r="T612" s="745" t="s">
        <v>346</v>
      </c>
      <c r="U612" s="746"/>
      <c r="V612" s="746"/>
      <c r="W612" s="746"/>
      <c r="X612" s="746"/>
      <c r="Y612" s="746"/>
      <c r="Z612" s="746"/>
      <c r="AA612" s="747"/>
      <c r="AC612" s="62"/>
      <c r="AD612" s="63"/>
      <c r="AE612" s="313"/>
    </row>
    <row r="613" spans="1:31" ht="15" customHeight="1">
      <c r="B613" s="706" t="s">
        <v>347</v>
      </c>
      <c r="C613" s="707"/>
      <c r="D613" s="707"/>
      <c r="E613" s="707"/>
      <c r="F613" s="110" t="s">
        <v>77</v>
      </c>
      <c r="G613" s="707" t="s">
        <v>526</v>
      </c>
      <c r="H613" s="707"/>
      <c r="I613" s="707"/>
      <c r="J613" s="707"/>
      <c r="K613" s="707"/>
      <c r="L613" s="707"/>
      <c r="M613" s="707"/>
      <c r="N613" s="707"/>
      <c r="O613" s="707"/>
      <c r="P613" s="707"/>
      <c r="Q613" s="707"/>
      <c r="R613" s="707"/>
      <c r="S613" s="708"/>
      <c r="T613" s="748"/>
      <c r="U613" s="749"/>
      <c r="V613" s="749"/>
      <c r="W613" s="749"/>
      <c r="X613" s="749"/>
      <c r="Y613" s="749"/>
      <c r="Z613" s="749"/>
      <c r="AA613" s="750"/>
      <c r="AC613" s="62"/>
      <c r="AD613" s="63"/>
      <c r="AE613" s="313"/>
    </row>
    <row r="614" spans="1:31" ht="15" customHeight="1">
      <c r="B614" s="596"/>
      <c r="C614" s="597"/>
      <c r="D614" s="597"/>
      <c r="E614" s="597"/>
      <c r="F614" s="597"/>
      <c r="G614" s="597"/>
      <c r="H614" s="597"/>
      <c r="I614" s="597"/>
      <c r="J614" s="597"/>
      <c r="K614" s="597"/>
      <c r="L614" s="597"/>
      <c r="M614" s="597"/>
      <c r="N614" s="597"/>
      <c r="O614" s="597"/>
      <c r="P614" s="597"/>
      <c r="Q614" s="597"/>
      <c r="R614" s="597"/>
      <c r="S614" s="598"/>
      <c r="T614" s="315"/>
      <c r="U614" s="316"/>
      <c r="V614" s="316"/>
      <c r="W614" s="316"/>
      <c r="X614" s="111"/>
      <c r="Y614" s="111"/>
      <c r="Z614" s="111"/>
      <c r="AA614" s="112"/>
      <c r="AC614" s="62"/>
      <c r="AD614" s="63"/>
      <c r="AE614" s="313"/>
    </row>
    <row r="615" spans="1:31" ht="15" customHeight="1">
      <c r="B615" s="599"/>
      <c r="C615" s="600"/>
      <c r="D615" s="600"/>
      <c r="E615" s="600"/>
      <c r="F615" s="600"/>
      <c r="G615" s="600"/>
      <c r="H615" s="600"/>
      <c r="I615" s="600"/>
      <c r="J615" s="600"/>
      <c r="K615" s="600"/>
      <c r="L615" s="600"/>
      <c r="M615" s="600"/>
      <c r="N615" s="600"/>
      <c r="O615" s="600"/>
      <c r="P615" s="600"/>
      <c r="Q615" s="600"/>
      <c r="R615" s="600"/>
      <c r="S615" s="601"/>
      <c r="T615" s="113"/>
      <c r="U615" s="586" t="s">
        <v>349</v>
      </c>
      <c r="V615" s="586"/>
      <c r="W615" s="114" t="s">
        <v>261</v>
      </c>
      <c r="X615" s="700"/>
      <c r="Y615" s="700"/>
      <c r="Z615" s="700"/>
      <c r="AA615" s="701"/>
      <c r="AB615" s="19"/>
      <c r="AC615" s="278"/>
      <c r="AD615" s="279"/>
      <c r="AE615" s="317"/>
    </row>
    <row r="616" spans="1:31" ht="15" customHeight="1">
      <c r="B616" s="599"/>
      <c r="C616" s="600"/>
      <c r="D616" s="600"/>
      <c r="E616" s="600"/>
      <c r="F616" s="600"/>
      <c r="G616" s="600"/>
      <c r="H616" s="600"/>
      <c r="I616" s="600"/>
      <c r="J616" s="600"/>
      <c r="K616" s="600"/>
      <c r="L616" s="600"/>
      <c r="M616" s="600"/>
      <c r="N616" s="600"/>
      <c r="O616" s="600"/>
      <c r="P616" s="600"/>
      <c r="Q616" s="600"/>
      <c r="R616" s="600"/>
      <c r="S616" s="601"/>
      <c r="T616" s="113"/>
      <c r="U616" s="586" t="s">
        <v>350</v>
      </c>
      <c r="V616" s="586"/>
      <c r="W616" s="114" t="s">
        <v>261</v>
      </c>
      <c r="X616" s="700"/>
      <c r="Y616" s="700"/>
      <c r="Z616" s="700"/>
      <c r="AA616" s="701"/>
      <c r="AB616" s="19"/>
      <c r="AC616" s="278"/>
      <c r="AD616" s="279"/>
      <c r="AE616" s="317"/>
    </row>
    <row r="617" spans="1:31" ht="15" customHeight="1">
      <c r="B617" s="599"/>
      <c r="C617" s="600"/>
      <c r="D617" s="600"/>
      <c r="E617" s="600"/>
      <c r="F617" s="600"/>
      <c r="G617" s="600"/>
      <c r="H617" s="600"/>
      <c r="I617" s="600"/>
      <c r="J617" s="600"/>
      <c r="K617" s="600"/>
      <c r="L617" s="600"/>
      <c r="M617" s="600"/>
      <c r="N617" s="600"/>
      <c r="O617" s="600"/>
      <c r="P617" s="600"/>
      <c r="Q617" s="600"/>
      <c r="R617" s="600"/>
      <c r="S617" s="601"/>
      <c r="T617" s="113"/>
      <c r="U617" s="586" t="s">
        <v>351</v>
      </c>
      <c r="V617" s="586"/>
      <c r="W617" s="114" t="s">
        <v>261</v>
      </c>
      <c r="X617" s="700"/>
      <c r="Y617" s="700"/>
      <c r="Z617" s="700"/>
      <c r="AA617" s="701"/>
      <c r="AB617" s="19"/>
      <c r="AC617" s="278"/>
      <c r="AD617" s="279"/>
      <c r="AE617" s="317"/>
    </row>
    <row r="618" spans="1:31" ht="15" customHeight="1">
      <c r="B618" s="599"/>
      <c r="C618" s="600"/>
      <c r="D618" s="600"/>
      <c r="E618" s="600"/>
      <c r="F618" s="600"/>
      <c r="G618" s="600"/>
      <c r="H618" s="600"/>
      <c r="I618" s="600"/>
      <c r="J618" s="600"/>
      <c r="K618" s="600"/>
      <c r="L618" s="600"/>
      <c r="M618" s="600"/>
      <c r="N618" s="600"/>
      <c r="O618" s="600"/>
      <c r="P618" s="600"/>
      <c r="Q618" s="600"/>
      <c r="R618" s="600"/>
      <c r="S618" s="601"/>
      <c r="T618" s="113"/>
      <c r="U618" s="586" t="s">
        <v>352</v>
      </c>
      <c r="V618" s="586"/>
      <c r="W618" s="114" t="s">
        <v>261</v>
      </c>
      <c r="X618" s="700"/>
      <c r="Y618" s="700"/>
      <c r="Z618" s="700"/>
      <c r="AA618" s="701"/>
      <c r="AB618" s="19"/>
      <c r="AC618" s="278"/>
      <c r="AD618" s="279"/>
      <c r="AE618" s="317"/>
    </row>
    <row r="619" spans="1:31" ht="15" customHeight="1">
      <c r="B619" s="599"/>
      <c r="C619" s="600"/>
      <c r="D619" s="600"/>
      <c r="E619" s="600"/>
      <c r="F619" s="600"/>
      <c r="G619" s="600"/>
      <c r="H619" s="600"/>
      <c r="I619" s="600"/>
      <c r="J619" s="600"/>
      <c r="K619" s="600"/>
      <c r="L619" s="600"/>
      <c r="M619" s="600"/>
      <c r="N619" s="600"/>
      <c r="O619" s="600"/>
      <c r="P619" s="600"/>
      <c r="Q619" s="600"/>
      <c r="R619" s="600"/>
      <c r="S619" s="601"/>
      <c r="T619" s="113"/>
      <c r="U619" s="586"/>
      <c r="V619" s="586"/>
      <c r="W619" s="114"/>
      <c r="X619" s="714"/>
      <c r="Y619" s="714"/>
      <c r="Z619" s="714"/>
      <c r="AA619" s="715"/>
      <c r="AB619" s="19"/>
      <c r="AC619" s="278"/>
      <c r="AD619" s="279"/>
      <c r="AE619" s="317"/>
    </row>
    <row r="620" spans="1:31" ht="15" customHeight="1">
      <c r="B620" s="599"/>
      <c r="C620" s="600"/>
      <c r="D620" s="600"/>
      <c r="E620" s="600"/>
      <c r="F620" s="600"/>
      <c r="G620" s="600"/>
      <c r="H620" s="600"/>
      <c r="I620" s="600"/>
      <c r="J620" s="600"/>
      <c r="K620" s="600"/>
      <c r="L620" s="600"/>
      <c r="M620" s="600"/>
      <c r="N620" s="600"/>
      <c r="O620" s="600"/>
      <c r="P620" s="600"/>
      <c r="Q620" s="600"/>
      <c r="R620" s="600"/>
      <c r="S620" s="601"/>
      <c r="T620" s="113"/>
      <c r="U620" s="586"/>
      <c r="V620" s="586"/>
      <c r="W620" s="114"/>
      <c r="X620" s="721"/>
      <c r="Y620" s="721"/>
      <c r="Z620" s="721"/>
      <c r="AA620" s="722"/>
      <c r="AB620" s="19"/>
      <c r="AC620" s="278"/>
      <c r="AD620" s="279"/>
      <c r="AE620" s="317"/>
    </row>
    <row r="621" spans="1:31" ht="15" customHeight="1">
      <c r="B621" s="599"/>
      <c r="C621" s="600"/>
      <c r="D621" s="600"/>
      <c r="E621" s="600"/>
      <c r="F621" s="600"/>
      <c r="G621" s="600"/>
      <c r="H621" s="600"/>
      <c r="I621" s="600"/>
      <c r="J621" s="600"/>
      <c r="K621" s="600"/>
      <c r="L621" s="600"/>
      <c r="M621" s="600"/>
      <c r="N621" s="600"/>
      <c r="O621" s="600"/>
      <c r="P621" s="600"/>
      <c r="Q621" s="600"/>
      <c r="R621" s="600"/>
      <c r="S621" s="601"/>
      <c r="T621" s="113"/>
      <c r="U621" s="586" t="s">
        <v>353</v>
      </c>
      <c r="V621" s="586"/>
      <c r="W621" s="114" t="s">
        <v>261</v>
      </c>
      <c r="X621" s="716"/>
      <c r="Y621" s="716"/>
      <c r="Z621" s="716"/>
      <c r="AA621" s="717"/>
      <c r="AB621" s="19"/>
      <c r="AC621" s="278"/>
      <c r="AD621" s="279"/>
      <c r="AE621" s="317"/>
    </row>
    <row r="622" spans="1:31" ht="15" customHeight="1">
      <c r="B622" s="599"/>
      <c r="C622" s="600"/>
      <c r="D622" s="600"/>
      <c r="E622" s="600"/>
      <c r="F622" s="600"/>
      <c r="G622" s="600"/>
      <c r="H622" s="600"/>
      <c r="I622" s="600"/>
      <c r="J622" s="600"/>
      <c r="K622" s="600"/>
      <c r="L622" s="600"/>
      <c r="M622" s="600"/>
      <c r="N622" s="600"/>
      <c r="O622" s="600"/>
      <c r="P622" s="600"/>
      <c r="Q622" s="600"/>
      <c r="R622" s="600"/>
      <c r="S622" s="601"/>
      <c r="T622" s="113"/>
      <c r="U622" s="586" t="s">
        <v>354</v>
      </c>
      <c r="V622" s="586"/>
      <c r="W622" s="114" t="s">
        <v>261</v>
      </c>
      <c r="X622" s="712"/>
      <c r="Y622" s="712"/>
      <c r="Z622" s="712"/>
      <c r="AA622" s="713"/>
      <c r="AB622" s="19"/>
      <c r="AC622" s="278"/>
      <c r="AD622" s="279"/>
      <c r="AE622" s="317"/>
    </row>
    <row r="623" spans="1:31" ht="15" customHeight="1">
      <c r="B623" s="599"/>
      <c r="C623" s="600"/>
      <c r="D623" s="600"/>
      <c r="E623" s="600"/>
      <c r="F623" s="600"/>
      <c r="G623" s="600"/>
      <c r="H623" s="600"/>
      <c r="I623" s="600"/>
      <c r="J623" s="600"/>
      <c r="K623" s="600"/>
      <c r="L623" s="600"/>
      <c r="M623" s="600"/>
      <c r="N623" s="600"/>
      <c r="O623" s="600"/>
      <c r="P623" s="600"/>
      <c r="Q623" s="600"/>
      <c r="R623" s="600"/>
      <c r="S623" s="601"/>
      <c r="T623" s="113"/>
      <c r="U623" s="586" t="s">
        <v>355</v>
      </c>
      <c r="V623" s="586"/>
      <c r="W623" s="114" t="s">
        <v>261</v>
      </c>
      <c r="X623" s="698"/>
      <c r="Y623" s="698"/>
      <c r="Z623" s="698"/>
      <c r="AA623" s="699"/>
      <c r="AB623" s="19"/>
      <c r="AC623" s="278"/>
      <c r="AD623" s="279"/>
      <c r="AE623" s="317"/>
    </row>
    <row r="624" spans="1:31" ht="15" customHeight="1">
      <c r="B624" s="599"/>
      <c r="C624" s="600"/>
      <c r="D624" s="600"/>
      <c r="E624" s="600"/>
      <c r="F624" s="600"/>
      <c r="G624" s="600"/>
      <c r="H624" s="600"/>
      <c r="I624" s="600"/>
      <c r="J624" s="600"/>
      <c r="K624" s="600"/>
      <c r="L624" s="600"/>
      <c r="M624" s="600"/>
      <c r="N624" s="600"/>
      <c r="O624" s="600"/>
      <c r="P624" s="600"/>
      <c r="Q624" s="600"/>
      <c r="R624" s="600"/>
      <c r="S624" s="601"/>
      <c r="T624" s="113"/>
      <c r="U624" s="586"/>
      <c r="V624" s="586"/>
      <c r="W624" s="114"/>
      <c r="X624" s="700"/>
      <c r="Y624" s="700"/>
      <c r="Z624" s="700"/>
      <c r="AA624" s="701"/>
      <c r="AB624" s="19"/>
      <c r="AC624" s="278"/>
      <c r="AD624" s="279"/>
      <c r="AE624" s="317"/>
    </row>
    <row r="625" spans="2:31" ht="15" customHeight="1">
      <c r="B625" s="599"/>
      <c r="C625" s="600"/>
      <c r="D625" s="600"/>
      <c r="E625" s="600"/>
      <c r="F625" s="600"/>
      <c r="G625" s="600"/>
      <c r="H625" s="600"/>
      <c r="I625" s="600"/>
      <c r="J625" s="600"/>
      <c r="K625" s="600"/>
      <c r="L625" s="600"/>
      <c r="M625" s="600"/>
      <c r="N625" s="600"/>
      <c r="O625" s="600"/>
      <c r="P625" s="600"/>
      <c r="Q625" s="600"/>
      <c r="R625" s="600"/>
      <c r="S625" s="601"/>
      <c r="T625" s="113"/>
      <c r="U625" s="586"/>
      <c r="V625" s="586"/>
      <c r="W625" s="114"/>
      <c r="X625" s="700"/>
      <c r="Y625" s="700"/>
      <c r="Z625" s="700"/>
      <c r="AA625" s="701"/>
      <c r="AB625" s="19"/>
      <c r="AC625" s="278"/>
      <c r="AD625" s="279"/>
      <c r="AE625" s="317"/>
    </row>
    <row r="626" spans="2:31" ht="15" customHeight="1">
      <c r="B626" s="599"/>
      <c r="C626" s="600"/>
      <c r="D626" s="600"/>
      <c r="E626" s="600"/>
      <c r="F626" s="600"/>
      <c r="G626" s="600"/>
      <c r="H626" s="600"/>
      <c r="I626" s="600"/>
      <c r="J626" s="600"/>
      <c r="K626" s="600"/>
      <c r="L626" s="600"/>
      <c r="M626" s="600"/>
      <c r="N626" s="600"/>
      <c r="O626" s="600"/>
      <c r="P626" s="600"/>
      <c r="Q626" s="600"/>
      <c r="R626" s="600"/>
      <c r="S626" s="601"/>
      <c r="T626" s="113"/>
      <c r="U626" s="586"/>
      <c r="V626" s="586"/>
      <c r="W626" s="114"/>
      <c r="X626" s="700"/>
      <c r="Y626" s="700"/>
      <c r="Z626" s="700"/>
      <c r="AA626" s="701"/>
      <c r="AB626" s="19"/>
      <c r="AC626" s="278"/>
      <c r="AD626" s="279"/>
      <c r="AE626" s="317"/>
    </row>
    <row r="627" spans="2:31" ht="15" customHeight="1">
      <c r="B627" s="599"/>
      <c r="C627" s="600"/>
      <c r="D627" s="600"/>
      <c r="E627" s="600"/>
      <c r="F627" s="600"/>
      <c r="G627" s="600"/>
      <c r="H627" s="600"/>
      <c r="I627" s="600"/>
      <c r="J627" s="600"/>
      <c r="K627" s="600"/>
      <c r="L627" s="600"/>
      <c r="M627" s="600"/>
      <c r="N627" s="600"/>
      <c r="O627" s="600"/>
      <c r="P627" s="600"/>
      <c r="Q627" s="600"/>
      <c r="R627" s="600"/>
      <c r="S627" s="601"/>
      <c r="T627" s="113"/>
      <c r="U627" s="117"/>
      <c r="V627" s="117"/>
      <c r="W627" s="19"/>
      <c r="X627" s="118"/>
      <c r="Y627" s="118"/>
      <c r="Z627" s="118"/>
      <c r="AA627" s="119"/>
      <c r="AB627" s="122"/>
      <c r="AC627" s="280"/>
      <c r="AD627" s="281"/>
      <c r="AE627" s="318"/>
    </row>
    <row r="628" spans="2:31" ht="15" customHeight="1">
      <c r="B628" s="599"/>
      <c r="C628" s="600"/>
      <c r="D628" s="600"/>
      <c r="E628" s="600"/>
      <c r="F628" s="600"/>
      <c r="G628" s="600"/>
      <c r="H628" s="600"/>
      <c r="I628" s="600"/>
      <c r="J628" s="600"/>
      <c r="K628" s="600"/>
      <c r="L628" s="600"/>
      <c r="M628" s="600"/>
      <c r="N628" s="600"/>
      <c r="O628" s="600"/>
      <c r="P628" s="600"/>
      <c r="Q628" s="600"/>
      <c r="R628" s="600"/>
      <c r="S628" s="601"/>
      <c r="T628" s="113"/>
      <c r="U628" s="19"/>
      <c r="V628" s="19"/>
      <c r="W628" s="114"/>
      <c r="X628" s="282"/>
      <c r="Y628" s="282"/>
      <c r="Z628" s="282"/>
      <c r="AA628" s="283"/>
      <c r="AB628" s="19"/>
      <c r="AC628" s="278"/>
      <c r="AD628" s="279"/>
      <c r="AE628" s="317"/>
    </row>
    <row r="629" spans="2:31" ht="15" customHeight="1">
      <c r="B629" s="599"/>
      <c r="C629" s="600"/>
      <c r="D629" s="600"/>
      <c r="E629" s="600"/>
      <c r="F629" s="600"/>
      <c r="G629" s="600"/>
      <c r="H629" s="600"/>
      <c r="I629" s="600"/>
      <c r="J629" s="600"/>
      <c r="K629" s="600"/>
      <c r="L629" s="600"/>
      <c r="M629" s="600"/>
      <c r="N629" s="600"/>
      <c r="O629" s="600"/>
      <c r="P629" s="600"/>
      <c r="Q629" s="600"/>
      <c r="R629" s="600"/>
      <c r="S629" s="601"/>
      <c r="T629" s="113"/>
      <c r="U629" s="19"/>
      <c r="V629" s="19"/>
      <c r="W629" s="114"/>
      <c r="X629" s="284"/>
      <c r="Y629" s="284"/>
      <c r="Z629" s="284"/>
      <c r="AA629" s="285"/>
      <c r="AB629" s="19"/>
      <c r="AC629" s="278"/>
      <c r="AD629" s="279"/>
      <c r="AE629" s="317"/>
    </row>
    <row r="630" spans="2:31" ht="15" customHeight="1">
      <c r="B630" s="599"/>
      <c r="C630" s="600"/>
      <c r="D630" s="600"/>
      <c r="E630" s="600"/>
      <c r="F630" s="600"/>
      <c r="G630" s="600"/>
      <c r="H630" s="600"/>
      <c r="I630" s="600"/>
      <c r="J630" s="600"/>
      <c r="K630" s="600"/>
      <c r="L630" s="600"/>
      <c r="M630" s="600"/>
      <c r="N630" s="600"/>
      <c r="O630" s="600"/>
      <c r="P630" s="600"/>
      <c r="Q630" s="600"/>
      <c r="R630" s="600"/>
      <c r="S630" s="601"/>
      <c r="T630" s="113"/>
      <c r="U630" s="19"/>
      <c r="V630" s="19"/>
      <c r="W630" s="114"/>
      <c r="X630" s="286"/>
      <c r="Y630" s="286"/>
      <c r="Z630" s="286"/>
      <c r="AA630" s="287"/>
      <c r="AB630" s="19"/>
      <c r="AC630" s="278"/>
      <c r="AD630" s="279"/>
      <c r="AE630" s="317"/>
    </row>
    <row r="631" spans="2:31" ht="15" customHeight="1">
      <c r="B631" s="599"/>
      <c r="C631" s="600"/>
      <c r="D631" s="600"/>
      <c r="E631" s="600"/>
      <c r="F631" s="600"/>
      <c r="G631" s="600"/>
      <c r="H631" s="600"/>
      <c r="I631" s="600"/>
      <c r="J631" s="600"/>
      <c r="K631" s="600"/>
      <c r="L631" s="600"/>
      <c r="M631" s="600"/>
      <c r="N631" s="600"/>
      <c r="O631" s="600"/>
      <c r="P631" s="600"/>
      <c r="Q631" s="600"/>
      <c r="R631" s="600"/>
      <c r="S631" s="601"/>
      <c r="T631" s="113"/>
      <c r="U631" s="19"/>
      <c r="V631" s="19"/>
      <c r="W631" s="19"/>
      <c r="X631" s="19"/>
      <c r="Y631" s="19"/>
      <c r="Z631" s="19"/>
      <c r="AA631" s="123"/>
      <c r="AB631" s="122"/>
      <c r="AC631" s="280"/>
      <c r="AD631" s="281"/>
      <c r="AE631" s="318"/>
    </row>
    <row r="632" spans="2:31" ht="15" customHeight="1">
      <c r="B632" s="599"/>
      <c r="C632" s="600"/>
      <c r="D632" s="600"/>
      <c r="E632" s="600"/>
      <c r="F632" s="600"/>
      <c r="G632" s="600"/>
      <c r="H632" s="600"/>
      <c r="I632" s="600"/>
      <c r="J632" s="600"/>
      <c r="K632" s="600"/>
      <c r="L632" s="600"/>
      <c r="M632" s="600"/>
      <c r="N632" s="600"/>
      <c r="O632" s="600"/>
      <c r="P632" s="600"/>
      <c r="Q632" s="600"/>
      <c r="R632" s="600"/>
      <c r="S632" s="601"/>
      <c r="T632" s="113"/>
      <c r="U632" s="19"/>
      <c r="V632" s="19"/>
      <c r="W632" s="19"/>
      <c r="X632" s="19"/>
      <c r="Y632" s="19"/>
      <c r="Z632" s="19"/>
      <c r="AA632" s="123"/>
      <c r="AB632" s="122"/>
      <c r="AC632" s="280"/>
      <c r="AD632" s="281"/>
      <c r="AE632" s="318"/>
    </row>
    <row r="633" spans="2:31" ht="15" customHeight="1">
      <c r="B633" s="718"/>
      <c r="C633" s="719"/>
      <c r="D633" s="719"/>
      <c r="E633" s="719"/>
      <c r="F633" s="719"/>
      <c r="G633" s="719"/>
      <c r="H633" s="719"/>
      <c r="I633" s="719"/>
      <c r="J633" s="719"/>
      <c r="K633" s="719"/>
      <c r="L633" s="719"/>
      <c r="M633" s="719"/>
      <c r="N633" s="719"/>
      <c r="O633" s="719"/>
      <c r="P633" s="719"/>
      <c r="Q633" s="719"/>
      <c r="R633" s="719"/>
      <c r="S633" s="720"/>
      <c r="T633" s="124"/>
      <c r="U633" s="125"/>
      <c r="V633" s="125"/>
      <c r="W633" s="125"/>
      <c r="X633" s="125"/>
      <c r="Y633" s="125"/>
      <c r="Z633" s="125"/>
      <c r="AA633" s="126"/>
      <c r="AB633" s="129"/>
      <c r="AC633" s="288"/>
      <c r="AD633" s="289"/>
      <c r="AE633" s="319"/>
    </row>
    <row r="634" spans="2:31" ht="15" customHeight="1">
      <c r="B634" s="596"/>
      <c r="C634" s="597"/>
      <c r="D634" s="597"/>
      <c r="E634" s="597"/>
      <c r="F634" s="597"/>
      <c r="G634" s="597"/>
      <c r="H634" s="597"/>
      <c r="I634" s="597"/>
      <c r="J634" s="597"/>
      <c r="K634" s="597"/>
      <c r="L634" s="597"/>
      <c r="M634" s="597"/>
      <c r="N634" s="597"/>
      <c r="O634" s="597"/>
      <c r="P634" s="597"/>
      <c r="Q634" s="597"/>
      <c r="R634" s="597"/>
      <c r="S634" s="598"/>
      <c r="T634" s="113"/>
      <c r="U634" s="19"/>
      <c r="V634" s="19"/>
      <c r="W634" s="19"/>
      <c r="X634" s="19"/>
      <c r="Y634" s="19"/>
      <c r="Z634" s="19"/>
      <c r="AA634" s="123"/>
      <c r="AB634" s="83"/>
      <c r="AC634" s="290"/>
      <c r="AD634" s="225"/>
      <c r="AE634" s="296"/>
    </row>
    <row r="635" spans="2:31" ht="15" customHeight="1">
      <c r="B635" s="599"/>
      <c r="C635" s="600"/>
      <c r="D635" s="600"/>
      <c r="E635" s="600"/>
      <c r="F635" s="600"/>
      <c r="G635" s="600"/>
      <c r="H635" s="600"/>
      <c r="I635" s="600"/>
      <c r="J635" s="600"/>
      <c r="K635" s="600"/>
      <c r="L635" s="600"/>
      <c r="M635" s="600"/>
      <c r="N635" s="600"/>
      <c r="O635" s="600"/>
      <c r="P635" s="600"/>
      <c r="Q635" s="600"/>
      <c r="R635" s="600"/>
      <c r="S635" s="601"/>
      <c r="T635" s="113" t="s">
        <v>357</v>
      </c>
      <c r="U635" s="19"/>
      <c r="V635" s="19"/>
      <c r="W635" s="19"/>
      <c r="X635" s="19"/>
      <c r="Y635" s="19"/>
      <c r="Z635" s="19"/>
      <c r="AA635" s="123"/>
      <c r="AB635" s="122"/>
      <c r="AC635" s="280"/>
      <c r="AD635" s="281"/>
      <c r="AE635" s="318"/>
    </row>
    <row r="636" spans="2:31" ht="15" customHeight="1">
      <c r="B636" s="599"/>
      <c r="C636" s="600"/>
      <c r="D636" s="600"/>
      <c r="E636" s="600"/>
      <c r="F636" s="600"/>
      <c r="G636" s="600"/>
      <c r="H636" s="600"/>
      <c r="I636" s="600"/>
      <c r="J636" s="600"/>
      <c r="K636" s="600"/>
      <c r="L636" s="600"/>
      <c r="M636" s="600"/>
      <c r="N636" s="600"/>
      <c r="O636" s="600"/>
      <c r="P636" s="600"/>
      <c r="Q636" s="600"/>
      <c r="R636" s="600"/>
      <c r="S636" s="601"/>
      <c r="T636" s="113"/>
      <c r="U636" s="586" t="s">
        <v>326</v>
      </c>
      <c r="V636" s="586"/>
      <c r="W636" s="114" t="s">
        <v>261</v>
      </c>
      <c r="X636" s="607"/>
      <c r="Y636" s="607"/>
      <c r="Z636" s="607"/>
      <c r="AA636" s="608"/>
      <c r="AB636" s="19"/>
      <c r="AC636" s="278"/>
      <c r="AD636" s="279"/>
      <c r="AE636" s="317"/>
    </row>
    <row r="637" spans="2:31" ht="15" customHeight="1">
      <c r="B637" s="599"/>
      <c r="C637" s="600"/>
      <c r="D637" s="600"/>
      <c r="E637" s="600"/>
      <c r="F637" s="600"/>
      <c r="G637" s="600"/>
      <c r="H637" s="600"/>
      <c r="I637" s="600"/>
      <c r="J637" s="600"/>
      <c r="K637" s="600"/>
      <c r="L637" s="600"/>
      <c r="M637" s="600"/>
      <c r="N637" s="600"/>
      <c r="O637" s="600"/>
      <c r="P637" s="600"/>
      <c r="Q637" s="600"/>
      <c r="R637" s="600"/>
      <c r="S637" s="601"/>
      <c r="T637" s="113"/>
      <c r="U637" s="586" t="s">
        <v>358</v>
      </c>
      <c r="V637" s="586"/>
      <c r="W637" s="114" t="s">
        <v>261</v>
      </c>
      <c r="X637" s="605"/>
      <c r="Y637" s="605"/>
      <c r="Z637" s="605"/>
      <c r="AA637" s="606"/>
      <c r="AB637" s="19"/>
      <c r="AC637" s="278"/>
      <c r="AD637" s="279"/>
      <c r="AE637" s="317"/>
    </row>
    <row r="638" spans="2:31" ht="15" customHeight="1">
      <c r="B638" s="599"/>
      <c r="C638" s="600"/>
      <c r="D638" s="600"/>
      <c r="E638" s="600"/>
      <c r="F638" s="600"/>
      <c r="G638" s="600"/>
      <c r="H638" s="600"/>
      <c r="I638" s="600"/>
      <c r="J638" s="600"/>
      <c r="K638" s="600"/>
      <c r="L638" s="600"/>
      <c r="M638" s="600"/>
      <c r="N638" s="600"/>
      <c r="O638" s="600"/>
      <c r="P638" s="600"/>
      <c r="Q638" s="600"/>
      <c r="R638" s="600"/>
      <c r="S638" s="601"/>
      <c r="T638" s="113"/>
      <c r="U638" s="586" t="s">
        <v>359</v>
      </c>
      <c r="V638" s="586"/>
      <c r="W638" s="114" t="s">
        <v>261</v>
      </c>
      <c r="X638" s="609"/>
      <c r="Y638" s="609"/>
      <c r="Z638" s="609"/>
      <c r="AA638" s="610"/>
      <c r="AB638" s="19"/>
      <c r="AC638" s="278"/>
      <c r="AD638" s="279"/>
      <c r="AE638" s="317"/>
    </row>
    <row r="639" spans="2:31" ht="15" customHeight="1">
      <c r="B639" s="599"/>
      <c r="C639" s="600"/>
      <c r="D639" s="600"/>
      <c r="E639" s="600"/>
      <c r="F639" s="600"/>
      <c r="G639" s="600"/>
      <c r="H639" s="600"/>
      <c r="I639" s="600"/>
      <c r="J639" s="600"/>
      <c r="K639" s="600"/>
      <c r="L639" s="600"/>
      <c r="M639" s="600"/>
      <c r="N639" s="600"/>
      <c r="O639" s="600"/>
      <c r="P639" s="600"/>
      <c r="Q639" s="600"/>
      <c r="R639" s="600"/>
      <c r="S639" s="601"/>
      <c r="T639" s="113" t="s">
        <v>363</v>
      </c>
      <c r="U639" s="117"/>
      <c r="V639" s="117"/>
      <c r="W639" s="19"/>
      <c r="X639" s="118"/>
      <c r="Y639" s="118"/>
      <c r="Z639" s="118"/>
      <c r="AA639" s="119"/>
      <c r="AB639" s="122"/>
      <c r="AC639" s="280"/>
      <c r="AD639" s="281"/>
      <c r="AE639" s="318"/>
    </row>
    <row r="640" spans="2:31" ht="15" customHeight="1">
      <c r="B640" s="599"/>
      <c r="C640" s="600"/>
      <c r="D640" s="600"/>
      <c r="E640" s="600"/>
      <c r="F640" s="600"/>
      <c r="G640" s="600"/>
      <c r="H640" s="600"/>
      <c r="I640" s="600"/>
      <c r="J640" s="600"/>
      <c r="K640" s="600"/>
      <c r="L640" s="600"/>
      <c r="M640" s="600"/>
      <c r="N640" s="600"/>
      <c r="O640" s="600"/>
      <c r="P640" s="600"/>
      <c r="Q640" s="600"/>
      <c r="R640" s="600"/>
      <c r="S640" s="601"/>
      <c r="T640" s="113"/>
      <c r="U640" s="586" t="s">
        <v>364</v>
      </c>
      <c r="V640" s="586"/>
      <c r="W640" s="114" t="s">
        <v>261</v>
      </c>
      <c r="X640" s="611"/>
      <c r="Y640" s="611"/>
      <c r="Z640" s="611"/>
      <c r="AA640" s="612"/>
      <c r="AB640" s="19"/>
      <c r="AC640" s="278"/>
      <c r="AD640" s="279"/>
      <c r="AE640" s="317"/>
    </row>
    <row r="641" spans="2:31" ht="15" customHeight="1">
      <c r="B641" s="599"/>
      <c r="C641" s="600"/>
      <c r="D641" s="600"/>
      <c r="E641" s="600"/>
      <c r="F641" s="600"/>
      <c r="G641" s="600"/>
      <c r="H641" s="600"/>
      <c r="I641" s="600"/>
      <c r="J641" s="600"/>
      <c r="K641" s="600"/>
      <c r="L641" s="600"/>
      <c r="M641" s="600"/>
      <c r="N641" s="600"/>
      <c r="O641" s="600"/>
      <c r="P641" s="600"/>
      <c r="Q641" s="600"/>
      <c r="R641" s="600"/>
      <c r="S641" s="601"/>
      <c r="T641" s="113"/>
      <c r="U641" s="19"/>
      <c r="V641" s="19"/>
      <c r="W641" s="114"/>
      <c r="X641" s="282"/>
      <c r="Y641" s="282"/>
      <c r="Z641" s="282"/>
      <c r="AA641" s="283"/>
      <c r="AB641" s="19"/>
      <c r="AC641" s="278"/>
      <c r="AD641" s="279"/>
      <c r="AE641" s="317"/>
    </row>
    <row r="642" spans="2:31" ht="15" customHeight="1">
      <c r="B642" s="599"/>
      <c r="C642" s="600"/>
      <c r="D642" s="600"/>
      <c r="E642" s="600"/>
      <c r="F642" s="600"/>
      <c r="G642" s="600"/>
      <c r="H642" s="600"/>
      <c r="I642" s="600"/>
      <c r="J642" s="600"/>
      <c r="K642" s="600"/>
      <c r="L642" s="600"/>
      <c r="M642" s="600"/>
      <c r="N642" s="600"/>
      <c r="O642" s="600"/>
      <c r="P642" s="600"/>
      <c r="Q642" s="600"/>
      <c r="R642" s="600"/>
      <c r="S642" s="601"/>
      <c r="T642" s="113"/>
      <c r="U642" s="19"/>
      <c r="V642" s="19"/>
      <c r="W642" s="114"/>
      <c r="X642" s="284"/>
      <c r="Y642" s="284"/>
      <c r="Z642" s="284"/>
      <c r="AA642" s="285"/>
      <c r="AB642" s="19"/>
      <c r="AC642" s="278"/>
      <c r="AD642" s="279"/>
      <c r="AE642" s="317"/>
    </row>
    <row r="643" spans="2:31" ht="15" customHeight="1">
      <c r="B643" s="599"/>
      <c r="C643" s="600"/>
      <c r="D643" s="600"/>
      <c r="E643" s="600"/>
      <c r="F643" s="600"/>
      <c r="G643" s="600"/>
      <c r="H643" s="600"/>
      <c r="I643" s="600"/>
      <c r="J643" s="600"/>
      <c r="K643" s="600"/>
      <c r="L643" s="600"/>
      <c r="M643" s="600"/>
      <c r="N643" s="600"/>
      <c r="O643" s="600"/>
      <c r="P643" s="600"/>
      <c r="Q643" s="600"/>
      <c r="R643" s="600"/>
      <c r="S643" s="601"/>
      <c r="T643" s="113"/>
      <c r="U643" s="117"/>
      <c r="V643" s="117"/>
      <c r="W643" s="19"/>
      <c r="X643" s="118"/>
      <c r="Y643" s="118"/>
      <c r="Z643" s="118"/>
      <c r="AA643" s="119"/>
      <c r="AB643" s="122"/>
      <c r="AC643" s="280"/>
      <c r="AD643" s="281"/>
      <c r="AE643" s="318"/>
    </row>
    <row r="644" spans="2:31" ht="15" customHeight="1">
      <c r="B644" s="599"/>
      <c r="C644" s="600"/>
      <c r="D644" s="600"/>
      <c r="E644" s="600"/>
      <c r="F644" s="600"/>
      <c r="G644" s="600"/>
      <c r="H644" s="600"/>
      <c r="I644" s="600"/>
      <c r="J644" s="600"/>
      <c r="K644" s="600"/>
      <c r="L644" s="600"/>
      <c r="M644" s="600"/>
      <c r="N644" s="600"/>
      <c r="O644" s="600"/>
      <c r="P644" s="600"/>
      <c r="Q644" s="600"/>
      <c r="R644" s="600"/>
      <c r="S644" s="601"/>
      <c r="T644" s="113"/>
      <c r="U644" s="19"/>
      <c r="V644" s="19"/>
      <c r="W644" s="114"/>
      <c r="X644" s="291"/>
      <c r="Y644" s="291"/>
      <c r="Z644" s="291"/>
      <c r="AA644" s="292"/>
      <c r="AB644" s="19"/>
      <c r="AC644" s="278"/>
      <c r="AD644" s="279"/>
      <c r="AE644" s="317"/>
    </row>
    <row r="645" spans="2:31" ht="15" customHeight="1">
      <c r="B645" s="602"/>
      <c r="C645" s="603"/>
      <c r="D645" s="603"/>
      <c r="E645" s="603"/>
      <c r="F645" s="603"/>
      <c r="G645" s="603"/>
      <c r="H645" s="603"/>
      <c r="I645" s="603"/>
      <c r="J645" s="603"/>
      <c r="K645" s="603"/>
      <c r="L645" s="603"/>
      <c r="M645" s="603"/>
      <c r="N645" s="603"/>
      <c r="O645" s="603"/>
      <c r="P645" s="603"/>
      <c r="Q645" s="603"/>
      <c r="R645" s="603"/>
      <c r="S645" s="604"/>
      <c r="T645" s="131"/>
      <c r="U645" s="132"/>
      <c r="V645" s="132"/>
      <c r="W645" s="132"/>
      <c r="X645" s="132"/>
      <c r="Y645" s="132"/>
      <c r="Z645" s="132"/>
      <c r="AA645" s="133"/>
      <c r="AC645" s="62"/>
      <c r="AD645" s="63"/>
      <c r="AE645" s="313"/>
    </row>
  </sheetData>
  <mergeCells count="1332">
    <mergeCell ref="G123:G124"/>
    <mergeCell ref="H123:L123"/>
    <mergeCell ref="M123:X124"/>
    <mergeCell ref="H124:L124"/>
    <mergeCell ref="L125:L126"/>
    <mergeCell ref="M125:N126"/>
    <mergeCell ref="O125:R126"/>
    <mergeCell ref="T125:T126"/>
    <mergeCell ref="U125:U126"/>
    <mergeCell ref="V125:W126"/>
    <mergeCell ref="Y59:AA60"/>
    <mergeCell ref="S60:U60"/>
    <mergeCell ref="V60:X60"/>
    <mergeCell ref="Q57:T57"/>
    <mergeCell ref="B59:F60"/>
    <mergeCell ref="P59:R60"/>
    <mergeCell ref="S59:X59"/>
    <mergeCell ref="B170:E170"/>
    <mergeCell ref="C53:D53"/>
    <mergeCell ref="C54:D55"/>
    <mergeCell ref="E54:E55"/>
    <mergeCell ref="F54:H54"/>
    <mergeCell ref="I54:I55"/>
    <mergeCell ref="F125:F126"/>
    <mergeCell ref="G125:G126"/>
    <mergeCell ref="H125:K125"/>
    <mergeCell ref="H126:K126"/>
    <mergeCell ref="L55:O55"/>
    <mergeCell ref="L56:O56"/>
    <mergeCell ref="C57:D58"/>
    <mergeCell ref="E57:E58"/>
    <mergeCell ref="F57:G58"/>
    <mergeCell ref="G59:I60"/>
    <mergeCell ref="J59:L60"/>
    <mergeCell ref="M59:O60"/>
    <mergeCell ref="J54:K55"/>
    <mergeCell ref="F55:F56"/>
    <mergeCell ref="G55:H55"/>
    <mergeCell ref="D305:G305"/>
    <mergeCell ref="B307:C307"/>
    <mergeCell ref="E307:F307"/>
    <mergeCell ref="B302:G302"/>
    <mergeCell ref="H302:M302"/>
    <mergeCell ref="J247:M247"/>
    <mergeCell ref="J256:N256"/>
    <mergeCell ref="F170:I170"/>
    <mergeCell ref="J170:L170"/>
    <mergeCell ref="N313:S313"/>
    <mergeCell ref="B312:G312"/>
    <mergeCell ref="H312:M312"/>
    <mergeCell ref="N312:S312"/>
    <mergeCell ref="B309:C310"/>
    <mergeCell ref="D309:D310"/>
    <mergeCell ref="F309:F310"/>
    <mergeCell ref="G309:G310"/>
    <mergeCell ref="P309:S310"/>
    <mergeCell ref="H310:I310"/>
    <mergeCell ref="X640:AA640"/>
    <mergeCell ref="B634:S645"/>
    <mergeCell ref="U636:V636"/>
    <mergeCell ref="X636:AA636"/>
    <mergeCell ref="U637:V637"/>
    <mergeCell ref="X637:AA637"/>
    <mergeCell ref="U638:V638"/>
    <mergeCell ref="X638:AA638"/>
    <mergeCell ref="U640:V640"/>
    <mergeCell ref="D349:G349"/>
    <mergeCell ref="B351:C351"/>
    <mergeCell ref="E351:F351"/>
    <mergeCell ref="B353:C354"/>
    <mergeCell ref="D353:D354"/>
    <mergeCell ref="F353:F354"/>
    <mergeCell ref="G353:G354"/>
    <mergeCell ref="H353:I353"/>
    <mergeCell ref="J353:N354"/>
    <mergeCell ref="O353:O354"/>
    <mergeCell ref="P353:S354"/>
    <mergeCell ref="H354:I354"/>
    <mergeCell ref="B356:G356"/>
    <mergeCell ref="H356:M356"/>
    <mergeCell ref="N356:S356"/>
    <mergeCell ref="T356:AA356"/>
    <mergeCell ref="B357:G357"/>
    <mergeCell ref="H357:M357"/>
    <mergeCell ref="N357:S357"/>
    <mergeCell ref="T357:AA357"/>
    <mergeCell ref="D593:E593"/>
    <mergeCell ref="G593:J593"/>
    <mergeCell ref="X446:AA446"/>
    <mergeCell ref="Q458:T458"/>
    <mergeCell ref="X458:AA458"/>
    <mergeCell ref="N594:Q594"/>
    <mergeCell ref="U626:V626"/>
    <mergeCell ref="X626:AA626"/>
    <mergeCell ref="U623:V623"/>
    <mergeCell ref="X623:AA623"/>
    <mergeCell ref="U624:V624"/>
    <mergeCell ref="X624:AA624"/>
    <mergeCell ref="U625:V625"/>
    <mergeCell ref="X625:AA625"/>
    <mergeCell ref="N595:Q595"/>
    <mergeCell ref="B596:E596"/>
    <mergeCell ref="F596:I596"/>
    <mergeCell ref="K596:L596"/>
    <mergeCell ref="N596:Q596"/>
    <mergeCell ref="Y596:AA596"/>
    <mergeCell ref="B597:C597"/>
    <mergeCell ref="X597:AA597"/>
    <mergeCell ref="X619:AA619"/>
    <mergeCell ref="U620:V620"/>
    <mergeCell ref="X620:AA620"/>
    <mergeCell ref="U621:V621"/>
    <mergeCell ref="X621:AA621"/>
    <mergeCell ref="U622:V622"/>
    <mergeCell ref="X622:AA622"/>
    <mergeCell ref="B614:S633"/>
    <mergeCell ref="U615:V615"/>
    <mergeCell ref="X615:AA615"/>
    <mergeCell ref="U616:V616"/>
    <mergeCell ref="X616:AA616"/>
    <mergeCell ref="U617:V617"/>
    <mergeCell ref="X617:AA617"/>
    <mergeCell ref="U618:V618"/>
    <mergeCell ref="X618:AA618"/>
    <mergeCell ref="U619:V619"/>
    <mergeCell ref="B612:E612"/>
    <mergeCell ref="G612:S612"/>
    <mergeCell ref="T612:AA613"/>
    <mergeCell ref="B613:E613"/>
    <mergeCell ref="G613:S613"/>
    <mergeCell ref="V605:AA605"/>
    <mergeCell ref="B604:G604"/>
    <mergeCell ref="J604:M604"/>
    <mergeCell ref="N604:U604"/>
    <mergeCell ref="X604:AA604"/>
    <mergeCell ref="Y607:AA607"/>
    <mergeCell ref="B605:G605"/>
    <mergeCell ref="J605:M605"/>
    <mergeCell ref="N605:U605"/>
    <mergeCell ref="D607:G607"/>
    <mergeCell ref="K607:N607"/>
    <mergeCell ref="B602:G602"/>
    <mergeCell ref="J602:M602"/>
    <mergeCell ref="N602:U602"/>
    <mergeCell ref="X602:AA602"/>
    <mergeCell ref="B603:G603"/>
    <mergeCell ref="J603:M603"/>
    <mergeCell ref="N603:U603"/>
    <mergeCell ref="X603:AA603"/>
    <mergeCell ref="F364:G364"/>
    <mergeCell ref="I364:L364"/>
    <mergeCell ref="Y364:AA364"/>
    <mergeCell ref="F372:G372"/>
    <mergeCell ref="I372:L372"/>
    <mergeCell ref="Y372:AA372"/>
    <mergeCell ref="I367:L367"/>
    <mergeCell ref="Y367:AA367"/>
    <mergeCell ref="T335:AA335"/>
    <mergeCell ref="J244:N244"/>
    <mergeCell ref="V246:Z246"/>
    <mergeCell ref="U265:V265"/>
    <mergeCell ref="X266:AA266"/>
    <mergeCell ref="X267:AA267"/>
    <mergeCell ref="N301:S301"/>
    <mergeCell ref="B261:S280"/>
    <mergeCell ref="D296:G296"/>
    <mergeCell ref="B281:S292"/>
    <mergeCell ref="T336:AA336"/>
    <mergeCell ref="X265:AA265"/>
    <mergeCell ref="U264:V264"/>
    <mergeCell ref="X262:AA262"/>
    <mergeCell ref="X268:AA268"/>
    <mergeCell ref="U267:V267"/>
    <mergeCell ref="X276:AA276"/>
    <mergeCell ref="U288:V288"/>
    <mergeCell ref="U284:V284"/>
    <mergeCell ref="U285:V285"/>
    <mergeCell ref="R255:W255"/>
    <mergeCell ref="H323:M323"/>
    <mergeCell ref="G320:G321"/>
    <mergeCell ref="T323:AA323"/>
    <mergeCell ref="B301:G301"/>
    <mergeCell ref="H301:M301"/>
    <mergeCell ref="X263:AA263"/>
    <mergeCell ref="U263:V263"/>
    <mergeCell ref="X264:AA264"/>
    <mergeCell ref="N323:S323"/>
    <mergeCell ref="D330:G330"/>
    <mergeCell ref="B336:G336"/>
    <mergeCell ref="H336:M336"/>
    <mergeCell ref="B332:C333"/>
    <mergeCell ref="D332:D333"/>
    <mergeCell ref="J332:N333"/>
    <mergeCell ref="N336:S336"/>
    <mergeCell ref="B335:G335"/>
    <mergeCell ref="H335:M335"/>
    <mergeCell ref="N335:S335"/>
    <mergeCell ref="A433:AA433"/>
    <mergeCell ref="B345:G345"/>
    <mergeCell ref="H345:M345"/>
    <mergeCell ref="N345:S345"/>
    <mergeCell ref="T345:AA345"/>
    <mergeCell ref="B346:G346"/>
    <mergeCell ref="H346:M346"/>
    <mergeCell ref="Y404:AA404"/>
    <mergeCell ref="Y411:AA411"/>
    <mergeCell ref="Y416:AA416"/>
    <mergeCell ref="T346:AA346"/>
    <mergeCell ref="D340:G340"/>
    <mergeCell ref="Y381:AA381"/>
    <mergeCell ref="B436:G436"/>
    <mergeCell ref="J436:M436"/>
    <mergeCell ref="N436:U436"/>
    <mergeCell ref="X436:AA436"/>
    <mergeCell ref="Y382:AA382"/>
    <mergeCell ref="Y387:AA387"/>
    <mergeCell ref="Y388:AA388"/>
    <mergeCell ref="R478:U478"/>
    <mergeCell ref="U268:V268"/>
    <mergeCell ref="U269:V269"/>
    <mergeCell ref="X269:AA269"/>
    <mergeCell ref="U283:V283"/>
    <mergeCell ref="T312:AA312"/>
    <mergeCell ref="T313:AA313"/>
    <mergeCell ref="U277:V277"/>
    <mergeCell ref="U271:V271"/>
    <mergeCell ref="X285:AA285"/>
    <mergeCell ref="V170:X170"/>
    <mergeCell ref="R480:T480"/>
    <mergeCell ref="J458:M458"/>
    <mergeCell ref="J461:L461"/>
    <mergeCell ref="W469:Y470"/>
    <mergeCell ref="W477:Y478"/>
    <mergeCell ref="J475:M475"/>
    <mergeCell ref="Y475:AA475"/>
    <mergeCell ref="V477:V478"/>
    <mergeCell ref="R477:U477"/>
    <mergeCell ref="M170:O170"/>
    <mergeCell ref="P170:R170"/>
    <mergeCell ref="S170:U170"/>
    <mergeCell ref="W239:AA239"/>
    <mergeCell ref="Y170:AA170"/>
    <mergeCell ref="E231:H231"/>
    <mergeCell ref="L231:O231"/>
    <mergeCell ref="E227:H227"/>
    <mergeCell ref="L227:O227"/>
    <mergeCell ref="E230:H230"/>
    <mergeCell ref="Y169:AA169"/>
    <mergeCell ref="B169:E169"/>
    <mergeCell ref="F169:I169"/>
    <mergeCell ref="J169:L169"/>
    <mergeCell ref="M169:O169"/>
    <mergeCell ref="P169:R169"/>
    <mergeCell ref="S169:U169"/>
    <mergeCell ref="V169:X169"/>
    <mergeCell ref="Y168:AA168"/>
    <mergeCell ref="V168:X168"/>
    <mergeCell ref="B168:E168"/>
    <mergeCell ref="F168:I168"/>
    <mergeCell ref="J168:L168"/>
    <mergeCell ref="M168:O168"/>
    <mergeCell ref="P168:R168"/>
    <mergeCell ref="S168:U168"/>
    <mergeCell ref="J166:O166"/>
    <mergeCell ref="P166:U166"/>
    <mergeCell ref="J167:L167"/>
    <mergeCell ref="M167:O167"/>
    <mergeCell ref="P167:R167"/>
    <mergeCell ref="S167:U167"/>
    <mergeCell ref="B242:B243"/>
    <mergeCell ref="J242:N243"/>
    <mergeCell ref="O239:T239"/>
    <mergeCell ref="B239:G239"/>
    <mergeCell ref="I242:I243"/>
    <mergeCell ref="Q242:Q243"/>
    <mergeCell ref="J239:N239"/>
    <mergeCell ref="B193:G193"/>
    <mergeCell ref="B194:G194"/>
    <mergeCell ref="B195:G195"/>
    <mergeCell ref="B196:G196"/>
    <mergeCell ref="B212:G212"/>
    <mergeCell ref="H218:P218"/>
    <mergeCell ref="L185:O185"/>
    <mergeCell ref="P185:S185"/>
    <mergeCell ref="B184:G184"/>
    <mergeCell ref="H184:K184"/>
    <mergeCell ref="L184:O184"/>
    <mergeCell ref="X194:AA194"/>
    <mergeCell ref="L194:O194"/>
    <mergeCell ref="H194:K194"/>
    <mergeCell ref="X184:AA184"/>
    <mergeCell ref="H186:K186"/>
    <mergeCell ref="L186:O186"/>
    <mergeCell ref="P151:R151"/>
    <mergeCell ref="S151:U151"/>
    <mergeCell ref="Y138:AA138"/>
    <mergeCell ref="P152:R152"/>
    <mergeCell ref="S152:U152"/>
    <mergeCell ref="G140:I140"/>
    <mergeCell ref="L183:O183"/>
    <mergeCell ref="T184:W184"/>
    <mergeCell ref="P184:S184"/>
    <mergeCell ref="P186:S186"/>
    <mergeCell ref="T196:W196"/>
    <mergeCell ref="T194:W194"/>
    <mergeCell ref="P194:S194"/>
    <mergeCell ref="P193:S193"/>
    <mergeCell ref="T186:W186"/>
    <mergeCell ref="T193:W193"/>
    <mergeCell ref="P195:S195"/>
    <mergeCell ref="B152:F152"/>
    <mergeCell ref="G152:I152"/>
    <mergeCell ref="J152:L152"/>
    <mergeCell ref="M152:O152"/>
    <mergeCell ref="P138:R138"/>
    <mergeCell ref="W117:AA117"/>
    <mergeCell ref="W118:AA118"/>
    <mergeCell ref="V137:X137"/>
    <mergeCell ref="Y137:AA137"/>
    <mergeCell ref="M138:O138"/>
    <mergeCell ref="S138:U138"/>
    <mergeCell ref="V138:X138"/>
    <mergeCell ref="J138:L138"/>
    <mergeCell ref="M150:O150"/>
    <mergeCell ref="S140:U140"/>
    <mergeCell ref="V140:X140"/>
    <mergeCell ref="P140:R140"/>
    <mergeCell ref="J139:L139"/>
    <mergeCell ref="M139:O139"/>
    <mergeCell ref="P139:R139"/>
    <mergeCell ref="B137:F137"/>
    <mergeCell ref="M117:Q117"/>
    <mergeCell ref="W115:AA115"/>
    <mergeCell ref="B116:G116"/>
    <mergeCell ref="H116:L116"/>
    <mergeCell ref="W116:AA116"/>
    <mergeCell ref="B115:G115"/>
    <mergeCell ref="H115:L115"/>
    <mergeCell ref="M115:Q115"/>
    <mergeCell ref="R115:V115"/>
    <mergeCell ref="H118:L118"/>
    <mergeCell ref="M118:Q118"/>
    <mergeCell ref="R118:V118"/>
    <mergeCell ref="B117:G117"/>
    <mergeCell ref="P95:S95"/>
    <mergeCell ref="P96:S96"/>
    <mergeCell ref="H105:L105"/>
    <mergeCell ref="M105:Q105"/>
    <mergeCell ref="R105:V105"/>
    <mergeCell ref="H95:K95"/>
    <mergeCell ref="L95:O95"/>
    <mergeCell ref="M104:Q104"/>
    <mergeCell ref="H96:K96"/>
    <mergeCell ref="L96:O96"/>
    <mergeCell ref="Y87:AA87"/>
    <mergeCell ref="T95:W95"/>
    <mergeCell ref="X95:AA95"/>
    <mergeCell ref="X96:AA96"/>
    <mergeCell ref="V87:X87"/>
    <mergeCell ref="T94:W94"/>
    <mergeCell ref="L92:N92"/>
    <mergeCell ref="Y85:AA85"/>
    <mergeCell ref="V86:X86"/>
    <mergeCell ref="Y86:AA86"/>
    <mergeCell ref="H93:K93"/>
    <mergeCell ref="X94:AA94"/>
    <mergeCell ref="P94:S94"/>
    <mergeCell ref="L94:O94"/>
    <mergeCell ref="H94:K94"/>
    <mergeCell ref="P85:R85"/>
    <mergeCell ref="S85:U85"/>
    <mergeCell ref="B86:F86"/>
    <mergeCell ref="G86:I86"/>
    <mergeCell ref="J86:L86"/>
    <mergeCell ref="M86:O86"/>
    <mergeCell ref="P86:R86"/>
    <mergeCell ref="S86:U86"/>
    <mergeCell ref="M116:Q116"/>
    <mergeCell ref="B81:C82"/>
    <mergeCell ref="D81:D82"/>
    <mergeCell ref="E81:F82"/>
    <mergeCell ref="H81:H82"/>
    <mergeCell ref="Y83:AA84"/>
    <mergeCell ref="S84:U84"/>
    <mergeCell ref="V84:X84"/>
    <mergeCell ref="G83:I84"/>
    <mergeCell ref="B85:F85"/>
    <mergeCell ref="B151:F151"/>
    <mergeCell ref="G151:I151"/>
    <mergeCell ref="B149:F149"/>
    <mergeCell ref="G149:I149"/>
    <mergeCell ref="B138:F138"/>
    <mergeCell ref="R117:V117"/>
    <mergeCell ref="B118:G118"/>
    <mergeCell ref="G138:I138"/>
    <mergeCell ref="V150:X150"/>
    <mergeCell ref="S149:U149"/>
    <mergeCell ref="B150:F150"/>
    <mergeCell ref="G150:I150"/>
    <mergeCell ref="B106:G106"/>
    <mergeCell ref="H117:L117"/>
    <mergeCell ref="H107:L107"/>
    <mergeCell ref="G137:I137"/>
    <mergeCell ref="J150:L150"/>
    <mergeCell ref="B139:F139"/>
    <mergeCell ref="B140:F140"/>
    <mergeCell ref="J149:L149"/>
    <mergeCell ref="L48:O48"/>
    <mergeCell ref="J72:L72"/>
    <mergeCell ref="B93:G93"/>
    <mergeCell ref="B94:G94"/>
    <mergeCell ref="C77:D77"/>
    <mergeCell ref="B87:F87"/>
    <mergeCell ref="G87:I87"/>
    <mergeCell ref="L79:O79"/>
    <mergeCell ref="J85:L85"/>
    <mergeCell ref="M85:O85"/>
    <mergeCell ref="B46:G46"/>
    <mergeCell ref="B47:G47"/>
    <mergeCell ref="B48:G48"/>
    <mergeCell ref="B49:G49"/>
    <mergeCell ref="B70:F71"/>
    <mergeCell ref="B72:F72"/>
    <mergeCell ref="C64:D64"/>
    <mergeCell ref="G70:I71"/>
    <mergeCell ref="G72:I72"/>
    <mergeCell ref="H48:K48"/>
    <mergeCell ref="B37:G37"/>
    <mergeCell ref="B38:G38"/>
    <mergeCell ref="B32:B33"/>
    <mergeCell ref="C32:C33"/>
    <mergeCell ref="D32:F32"/>
    <mergeCell ref="D33:F33"/>
    <mergeCell ref="B35:G35"/>
    <mergeCell ref="B36:G36"/>
    <mergeCell ref="B9:E9"/>
    <mergeCell ref="B10:E10"/>
    <mergeCell ref="B11:E11"/>
    <mergeCell ref="M9:O9"/>
    <mergeCell ref="H32:I32"/>
    <mergeCell ref="H33:I33"/>
    <mergeCell ref="H23:K23"/>
    <mergeCell ref="H21:K21"/>
    <mergeCell ref="L21:O21"/>
    <mergeCell ref="M10:O10"/>
    <mergeCell ref="H183:K183"/>
    <mergeCell ref="Y165:AA167"/>
    <mergeCell ref="P8:R8"/>
    <mergeCell ref="S8:U8"/>
    <mergeCell ref="L20:O20"/>
    <mergeCell ref="J9:L9"/>
    <mergeCell ref="F9:I9"/>
    <mergeCell ref="B20:G20"/>
    <mergeCell ref="J10:L10"/>
    <mergeCell ref="J11:L11"/>
    <mergeCell ref="Y10:AA10"/>
    <mergeCell ref="Y11:AA11"/>
    <mergeCell ref="B165:E167"/>
    <mergeCell ref="F165:I167"/>
    <mergeCell ref="J165:U165"/>
    <mergeCell ref="P183:S183"/>
    <mergeCell ref="T183:W183"/>
    <mergeCell ref="V165:X167"/>
    <mergeCell ref="X183:AA183"/>
    <mergeCell ref="B183:G183"/>
    <mergeCell ref="P83:R84"/>
    <mergeCell ref="S83:X83"/>
    <mergeCell ref="P87:R87"/>
    <mergeCell ref="S87:U87"/>
    <mergeCell ref="H18:J18"/>
    <mergeCell ref="H19:J19"/>
    <mergeCell ref="H20:K20"/>
    <mergeCell ref="H36:K36"/>
    <mergeCell ref="L23:O23"/>
    <mergeCell ref="H49:K49"/>
    <mergeCell ref="P10:R10"/>
    <mergeCell ref="P9:R9"/>
    <mergeCell ref="S9:U9"/>
    <mergeCell ref="S10:U10"/>
    <mergeCell ref="Q19:S19"/>
    <mergeCell ref="S11:U11"/>
    <mergeCell ref="B6:E8"/>
    <mergeCell ref="F6:I8"/>
    <mergeCell ref="H16:J16"/>
    <mergeCell ref="H17:J17"/>
    <mergeCell ref="J6:U6"/>
    <mergeCell ref="V9:X9"/>
    <mergeCell ref="J7:O7"/>
    <mergeCell ref="P7:U7"/>
    <mergeCell ref="J8:L8"/>
    <mergeCell ref="M8:O8"/>
    <mergeCell ref="M11:O11"/>
    <mergeCell ref="P11:R11"/>
    <mergeCell ref="X20:AA20"/>
    <mergeCell ref="R16:T16"/>
    <mergeCell ref="P20:S20"/>
    <mergeCell ref="T20:W20"/>
    <mergeCell ref="R17:T17"/>
    <mergeCell ref="V11:X11"/>
    <mergeCell ref="P23:S23"/>
    <mergeCell ref="T23:W23"/>
    <mergeCell ref="T21:W21"/>
    <mergeCell ref="X21:AA21"/>
    <mergeCell ref="H22:K22"/>
    <mergeCell ref="L22:O22"/>
    <mergeCell ref="P22:S22"/>
    <mergeCell ref="T22:W22"/>
    <mergeCell ref="X22:AA22"/>
    <mergeCell ref="P21:S21"/>
    <mergeCell ref="P33:S33"/>
    <mergeCell ref="H35:K35"/>
    <mergeCell ref="L35:O35"/>
    <mergeCell ref="H34:I34"/>
    <mergeCell ref="P34:S34"/>
    <mergeCell ref="X23:AA23"/>
    <mergeCell ref="H29:I29"/>
    <mergeCell ref="H31:I31"/>
    <mergeCell ref="K31:N31"/>
    <mergeCell ref="H30:I30"/>
    <mergeCell ref="X35:AA35"/>
    <mergeCell ref="X36:AA36"/>
    <mergeCell ref="X37:AA37"/>
    <mergeCell ref="L36:O36"/>
    <mergeCell ref="P36:S36"/>
    <mergeCell ref="T36:W36"/>
    <mergeCell ref="P35:S35"/>
    <mergeCell ref="T35:W35"/>
    <mergeCell ref="X38:AA38"/>
    <mergeCell ref="H37:K37"/>
    <mergeCell ref="L37:O37"/>
    <mergeCell ref="P37:S37"/>
    <mergeCell ref="H38:K38"/>
    <mergeCell ref="L38:O38"/>
    <mergeCell ref="P38:S38"/>
    <mergeCell ref="T38:W38"/>
    <mergeCell ref="T37:W37"/>
    <mergeCell ref="X46:AA46"/>
    <mergeCell ref="T47:W47"/>
    <mergeCell ref="X47:AA47"/>
    <mergeCell ref="S71:U71"/>
    <mergeCell ref="H47:K47"/>
    <mergeCell ref="L47:O47"/>
    <mergeCell ref="P47:S47"/>
    <mergeCell ref="H46:K46"/>
    <mergeCell ref="L46:O46"/>
    <mergeCell ref="P46:S46"/>
    <mergeCell ref="X49:AA49"/>
    <mergeCell ref="L49:O49"/>
    <mergeCell ref="P49:S49"/>
    <mergeCell ref="Q68:T68"/>
    <mergeCell ref="S70:X70"/>
    <mergeCell ref="P48:S48"/>
    <mergeCell ref="T48:W48"/>
    <mergeCell ref="X48:AA48"/>
    <mergeCell ref="P70:R71"/>
    <mergeCell ref="J70:L71"/>
    <mergeCell ref="V72:X72"/>
    <mergeCell ref="L66:O66"/>
    <mergeCell ref="L67:O67"/>
    <mergeCell ref="P93:S93"/>
    <mergeCell ref="T93:W93"/>
    <mergeCell ref="J83:L84"/>
    <mergeCell ref="M83:O84"/>
    <mergeCell ref="V85:X85"/>
    <mergeCell ref="L93:O93"/>
    <mergeCell ref="M74:O74"/>
    <mergeCell ref="S74:U74"/>
    <mergeCell ref="V74:X74"/>
    <mergeCell ref="X93:AA93"/>
    <mergeCell ref="Y74:AA74"/>
    <mergeCell ref="L80:O80"/>
    <mergeCell ref="Q81:T81"/>
    <mergeCell ref="J87:L87"/>
    <mergeCell ref="M87:O87"/>
    <mergeCell ref="I81:J82"/>
    <mergeCell ref="G85:I85"/>
    <mergeCell ref="T96:W96"/>
    <mergeCell ref="W107:AA107"/>
    <mergeCell ref="R104:V104"/>
    <mergeCell ref="W104:AA104"/>
    <mergeCell ref="P101:Q101"/>
    <mergeCell ref="P102:Q102"/>
    <mergeCell ref="P103:Q103"/>
    <mergeCell ref="P100:Q100"/>
    <mergeCell ref="R107:V107"/>
    <mergeCell ref="M137:O137"/>
    <mergeCell ref="P137:R137"/>
    <mergeCell ref="S137:U137"/>
    <mergeCell ref="W105:AA105"/>
    <mergeCell ref="W106:AA106"/>
    <mergeCell ref="M107:Q107"/>
    <mergeCell ref="P112:Q112"/>
    <mergeCell ref="P113:Q113"/>
    <mergeCell ref="P111:Q111"/>
    <mergeCell ref="Y134:Y135"/>
    <mergeCell ref="H106:L106"/>
    <mergeCell ref="M106:Q106"/>
    <mergeCell ref="R106:V106"/>
    <mergeCell ref="M112:M113"/>
    <mergeCell ref="R116:V116"/>
    <mergeCell ref="Y140:AA140"/>
    <mergeCell ref="V139:X139"/>
    <mergeCell ref="Y139:AA139"/>
    <mergeCell ref="J140:L140"/>
    <mergeCell ref="M140:O140"/>
    <mergeCell ref="S139:U139"/>
    <mergeCell ref="P150:R150"/>
    <mergeCell ref="S150:U150"/>
    <mergeCell ref="P149:R149"/>
    <mergeCell ref="M146:N147"/>
    <mergeCell ref="O146:R147"/>
    <mergeCell ref="T146:T147"/>
    <mergeCell ref="U146:U147"/>
    <mergeCell ref="V152:X152"/>
    <mergeCell ref="Y152:AA152"/>
    <mergeCell ref="Y149:AA149"/>
    <mergeCell ref="J151:L151"/>
    <mergeCell ref="V151:X151"/>
    <mergeCell ref="Y150:AA150"/>
    <mergeCell ref="M149:O149"/>
    <mergeCell ref="Y151:AA151"/>
    <mergeCell ref="M151:O151"/>
    <mergeCell ref="V149:X149"/>
    <mergeCell ref="X193:AA193"/>
    <mergeCell ref="T185:W185"/>
    <mergeCell ref="X185:AA185"/>
    <mergeCell ref="A189:AA189"/>
    <mergeCell ref="H193:K193"/>
    <mergeCell ref="L193:O193"/>
    <mergeCell ref="X186:AA186"/>
    <mergeCell ref="B186:G186"/>
    <mergeCell ref="B185:G185"/>
    <mergeCell ref="H185:K185"/>
    <mergeCell ref="T195:W195"/>
    <mergeCell ref="X195:AA195"/>
    <mergeCell ref="X196:AA196"/>
    <mergeCell ref="A198:AA198"/>
    <mergeCell ref="W209:AA209"/>
    <mergeCell ref="L196:O196"/>
    <mergeCell ref="P196:S196"/>
    <mergeCell ref="H195:K195"/>
    <mergeCell ref="L195:O195"/>
    <mergeCell ref="H196:K196"/>
    <mergeCell ref="H221:P221"/>
    <mergeCell ref="R221:U221"/>
    <mergeCell ref="H219:P219"/>
    <mergeCell ref="R219:U219"/>
    <mergeCell ref="H220:K220"/>
    <mergeCell ref="W211:AA211"/>
    <mergeCell ref="W212:AA212"/>
    <mergeCell ref="R217:U217"/>
    <mergeCell ref="O212:T212"/>
    <mergeCell ref="R218:U218"/>
    <mergeCell ref="B210:G210"/>
    <mergeCell ref="J210:N210"/>
    <mergeCell ref="O210:T210"/>
    <mergeCell ref="W210:AA210"/>
    <mergeCell ref="Y231:AA231"/>
    <mergeCell ref="H217:P217"/>
    <mergeCell ref="L226:O226"/>
    <mergeCell ref="L230:O230"/>
    <mergeCell ref="E226:H226"/>
    <mergeCell ref="H222:P222"/>
    <mergeCell ref="F255:G255"/>
    <mergeCell ref="F256:G256"/>
    <mergeCell ref="J255:N255"/>
    <mergeCell ref="C242:C243"/>
    <mergeCell ref="R242:T243"/>
    <mergeCell ref="R256:W256"/>
    <mergeCell ref="J253:N253"/>
    <mergeCell ref="J245:N245"/>
    <mergeCell ref="V247:Z247"/>
    <mergeCell ref="J246:M246"/>
    <mergeCell ref="U266:V266"/>
    <mergeCell ref="X270:AA270"/>
    <mergeCell ref="T259:AA260"/>
    <mergeCell ref="U270:V270"/>
    <mergeCell ref="U262:V262"/>
    <mergeCell ref="E232:H232"/>
    <mergeCell ref="L232:O232"/>
    <mergeCell ref="Y232:AA232"/>
    <mergeCell ref="J251:M251"/>
    <mergeCell ref="U251:W251"/>
    <mergeCell ref="U291:V291"/>
    <mergeCell ref="X277:AA277"/>
    <mergeCell ref="X272:AA272"/>
    <mergeCell ref="X283:AA283"/>
    <mergeCell ref="X271:AA271"/>
    <mergeCell ref="X273:AA273"/>
    <mergeCell ref="U273:V273"/>
    <mergeCell ref="X275:AA275"/>
    <mergeCell ref="U272:V272"/>
    <mergeCell ref="X287:AA287"/>
    <mergeCell ref="X288:AA288"/>
    <mergeCell ref="U275:V275"/>
    <mergeCell ref="U276:V276"/>
    <mergeCell ref="U289:V289"/>
    <mergeCell ref="U287:V287"/>
    <mergeCell ref="X289:AA289"/>
    <mergeCell ref="X284:AA284"/>
    <mergeCell ref="R222:U222"/>
    <mergeCell ref="H223:P223"/>
    <mergeCell ref="R223:U223"/>
    <mergeCell ref="B238:G238"/>
    <mergeCell ref="J238:N238"/>
    <mergeCell ref="A234:AA234"/>
    <mergeCell ref="O238:T238"/>
    <mergeCell ref="W238:AA238"/>
    <mergeCell ref="Y230:AA230"/>
    <mergeCell ref="S230:V230"/>
    <mergeCell ref="T302:AA302"/>
    <mergeCell ref="D318:G318"/>
    <mergeCell ref="B324:G324"/>
    <mergeCell ref="H324:M324"/>
    <mergeCell ref="N324:S324"/>
    <mergeCell ref="B323:G323"/>
    <mergeCell ref="B320:C321"/>
    <mergeCell ref="H321:I321"/>
    <mergeCell ref="P320:S321"/>
    <mergeCell ref="B313:G313"/>
    <mergeCell ref="X291:AA291"/>
    <mergeCell ref="F320:F321"/>
    <mergeCell ref="N302:S302"/>
    <mergeCell ref="T301:AA301"/>
    <mergeCell ref="B204:G204"/>
    <mergeCell ref="J204:N204"/>
    <mergeCell ref="O204:T204"/>
    <mergeCell ref="W204:AA204"/>
    <mergeCell ref="B211:G211"/>
    <mergeCell ref="J211:N211"/>
    <mergeCell ref="B203:G203"/>
    <mergeCell ref="J203:N203"/>
    <mergeCell ref="O203:T203"/>
    <mergeCell ref="W203:AA203"/>
    <mergeCell ref="B205:G205"/>
    <mergeCell ref="J205:N205"/>
    <mergeCell ref="O205:T205"/>
    <mergeCell ref="W205:AA205"/>
    <mergeCell ref="B209:G209"/>
    <mergeCell ref="J209:N209"/>
    <mergeCell ref="O209:T209"/>
    <mergeCell ref="X438:AA438"/>
    <mergeCell ref="B437:G437"/>
    <mergeCell ref="J437:M437"/>
    <mergeCell ref="N437:U437"/>
    <mergeCell ref="X437:AA437"/>
    <mergeCell ref="H216:K216"/>
    <mergeCell ref="D320:D321"/>
    <mergeCell ref="B439:G439"/>
    <mergeCell ref="J439:M439"/>
    <mergeCell ref="N439:U439"/>
    <mergeCell ref="J440:M440"/>
    <mergeCell ref="B438:G438"/>
    <mergeCell ref="J438:M438"/>
    <mergeCell ref="N438:U438"/>
    <mergeCell ref="J441:M441"/>
    <mergeCell ref="J442:M442"/>
    <mergeCell ref="J446:M446"/>
    <mergeCell ref="H444:M444"/>
    <mergeCell ref="B449:G449"/>
    <mergeCell ref="Q446:T446"/>
    <mergeCell ref="J448:M448"/>
    <mergeCell ref="D461:F461"/>
    <mergeCell ref="D464:F464"/>
    <mergeCell ref="N448:U448"/>
    <mergeCell ref="J449:M449"/>
    <mergeCell ref="N449:U449"/>
    <mergeCell ref="B451:G451"/>
    <mergeCell ref="J451:M451"/>
    <mergeCell ref="B448:G448"/>
    <mergeCell ref="B450:G450"/>
    <mergeCell ref="N451:U451"/>
    <mergeCell ref="B469:B470"/>
    <mergeCell ref="C469:C470"/>
    <mergeCell ref="D469:O469"/>
    <mergeCell ref="Q469:Q470"/>
    <mergeCell ref="V469:V470"/>
    <mergeCell ref="D470:O470"/>
    <mergeCell ref="R469:U469"/>
    <mergeCell ref="R470:U470"/>
    <mergeCell ref="F472:H472"/>
    <mergeCell ref="J480:P480"/>
    <mergeCell ref="B477:B478"/>
    <mergeCell ref="C477:C478"/>
    <mergeCell ref="D477:O477"/>
    <mergeCell ref="J472:P472"/>
    <mergeCell ref="D478:O478"/>
    <mergeCell ref="J452:M452"/>
    <mergeCell ref="Q477:Q478"/>
    <mergeCell ref="X448:AA448"/>
    <mergeCell ref="X449:AA449"/>
    <mergeCell ref="J450:M450"/>
    <mergeCell ref="N450:U450"/>
    <mergeCell ref="X450:AA450"/>
    <mergeCell ref="Y467:AA467"/>
    <mergeCell ref="J467:M467"/>
    <mergeCell ref="R472:T472"/>
    <mergeCell ref="N417:R417"/>
    <mergeCell ref="Y417:AA417"/>
    <mergeCell ref="Y425:AA425"/>
    <mergeCell ref="U420:X420"/>
    <mergeCell ref="Y420:AA420"/>
    <mergeCell ref="N391:O392"/>
    <mergeCell ref="P391:P392"/>
    <mergeCell ref="Y394:AA394"/>
    <mergeCell ref="Y395:AA395"/>
    <mergeCell ref="T395:W395"/>
    <mergeCell ref="N396:Q396"/>
    <mergeCell ref="U398:X398"/>
    <mergeCell ref="T382:W382"/>
    <mergeCell ref="F381:G381"/>
    <mergeCell ref="I381:L381"/>
    <mergeCell ref="N381:Q381"/>
    <mergeCell ref="S381:T381"/>
    <mergeCell ref="F382:G382"/>
    <mergeCell ref="I382:L382"/>
    <mergeCell ref="N382:R382"/>
    <mergeCell ref="B391:C392"/>
    <mergeCell ref="D391:D392"/>
    <mergeCell ref="F387:G387"/>
    <mergeCell ref="I387:L387"/>
    <mergeCell ref="N387:Q387"/>
    <mergeCell ref="J391:M392"/>
    <mergeCell ref="S387:T387"/>
    <mergeCell ref="F388:G388"/>
    <mergeCell ref="I388:L388"/>
    <mergeCell ref="N388:R388"/>
    <mergeCell ref="T388:W388"/>
    <mergeCell ref="F397:G397"/>
    <mergeCell ref="I397:L397"/>
    <mergeCell ref="N397:Q397"/>
    <mergeCell ref="F393:G393"/>
    <mergeCell ref="N393:Q393"/>
    <mergeCell ref="F394:G394"/>
    <mergeCell ref="I394:L394"/>
    <mergeCell ref="N394:Q394"/>
    <mergeCell ref="B401:C402"/>
    <mergeCell ref="D401:D402"/>
    <mergeCell ref="N401:O402"/>
    <mergeCell ref="P401:P402"/>
    <mergeCell ref="F395:G395"/>
    <mergeCell ref="I395:L395"/>
    <mergeCell ref="N395:R395"/>
    <mergeCell ref="N398:Q398"/>
    <mergeCell ref="F396:G396"/>
    <mergeCell ref="Y405:AA405"/>
    <mergeCell ref="T405:W405"/>
    <mergeCell ref="F403:G403"/>
    <mergeCell ref="N403:Q403"/>
    <mergeCell ref="F404:G404"/>
    <mergeCell ref="I404:L404"/>
    <mergeCell ref="N404:Q404"/>
    <mergeCell ref="Y398:AA398"/>
    <mergeCell ref="B414:C415"/>
    <mergeCell ref="D414:D415"/>
    <mergeCell ref="J414:M415"/>
    <mergeCell ref="N411:R411"/>
    <mergeCell ref="Y408:AA408"/>
    <mergeCell ref="U408:X408"/>
    <mergeCell ref="E414:H414"/>
    <mergeCell ref="F408:G408"/>
    <mergeCell ref="N408:Q408"/>
    <mergeCell ref="F411:G411"/>
    <mergeCell ref="F418:G418"/>
    <mergeCell ref="N418:Q418"/>
    <mergeCell ref="F419:G419"/>
    <mergeCell ref="I419:L419"/>
    <mergeCell ref="N419:Q419"/>
    <mergeCell ref="F425:G425"/>
    <mergeCell ref="J423:M424"/>
    <mergeCell ref="F420:G420"/>
    <mergeCell ref="N420:Q420"/>
    <mergeCell ref="B423:C424"/>
    <mergeCell ref="D423:D424"/>
    <mergeCell ref="F429:G429"/>
    <mergeCell ref="F427:G427"/>
    <mergeCell ref="F428:G428"/>
    <mergeCell ref="I428:L428"/>
    <mergeCell ref="I425:L425"/>
    <mergeCell ref="Y429:AA429"/>
    <mergeCell ref="F426:G426"/>
    <mergeCell ref="I426:L426"/>
    <mergeCell ref="Y426:AA426"/>
    <mergeCell ref="N427:Q427"/>
    <mergeCell ref="N428:Q428"/>
    <mergeCell ref="N426:R426"/>
    <mergeCell ref="U429:X429"/>
    <mergeCell ref="L25:O25"/>
    <mergeCell ref="P74:R74"/>
    <mergeCell ref="F416:G416"/>
    <mergeCell ref="I416:L416"/>
    <mergeCell ref="N416:Q416"/>
    <mergeCell ref="F417:G417"/>
    <mergeCell ref="P73:R73"/>
    <mergeCell ref="I417:L417"/>
    <mergeCell ref="M73:O73"/>
    <mergeCell ref="B73:F73"/>
    <mergeCell ref="V10:X10"/>
    <mergeCell ref="Y72:AA72"/>
    <mergeCell ref="F10:I10"/>
    <mergeCell ref="F11:I11"/>
    <mergeCell ref="P72:R72"/>
    <mergeCell ref="V71:X71"/>
    <mergeCell ref="M70:O71"/>
    <mergeCell ref="S72:U72"/>
    <mergeCell ref="M72:O72"/>
    <mergeCell ref="J68:K69"/>
    <mergeCell ref="Y6:AA8"/>
    <mergeCell ref="V6:X8"/>
    <mergeCell ref="Y9:AA9"/>
    <mergeCell ref="S73:U73"/>
    <mergeCell ref="V73:X73"/>
    <mergeCell ref="I68:I69"/>
    <mergeCell ref="Y73:AA73"/>
    <mergeCell ref="Y70:AA71"/>
    <mergeCell ref="R45:T45"/>
    <mergeCell ref="T49:W49"/>
    <mergeCell ref="W159:AA159"/>
    <mergeCell ref="T411:W411"/>
    <mergeCell ref="T417:W417"/>
    <mergeCell ref="T426:W426"/>
    <mergeCell ref="B155:G155"/>
    <mergeCell ref="W155:AA155"/>
    <mergeCell ref="R155:V155"/>
    <mergeCell ref="M155:Q155"/>
    <mergeCell ref="H155:L155"/>
    <mergeCell ref="W157:AA157"/>
    <mergeCell ref="B157:G157"/>
    <mergeCell ref="H157:L157"/>
    <mergeCell ref="M157:Q157"/>
    <mergeCell ref="R157:V157"/>
    <mergeCell ref="H159:L159"/>
    <mergeCell ref="M159:Q159"/>
    <mergeCell ref="R159:V159"/>
    <mergeCell ref="B159:G159"/>
    <mergeCell ref="X491:AA491"/>
    <mergeCell ref="T492:W492"/>
    <mergeCell ref="X492:AA492"/>
    <mergeCell ref="T493:W493"/>
    <mergeCell ref="X493:AA493"/>
    <mergeCell ref="B492:G492"/>
    <mergeCell ref="H492:K492"/>
    <mergeCell ref="L492:O492"/>
    <mergeCell ref="P492:S492"/>
    <mergeCell ref="B491:G491"/>
    <mergeCell ref="X494:AA494"/>
    <mergeCell ref="B493:G493"/>
    <mergeCell ref="H493:K493"/>
    <mergeCell ref="B494:G494"/>
    <mergeCell ref="H494:K494"/>
    <mergeCell ref="L494:O494"/>
    <mergeCell ref="P494:S494"/>
    <mergeCell ref="L493:O493"/>
    <mergeCell ref="P493:S493"/>
    <mergeCell ref="T494:W494"/>
    <mergeCell ref="B498:C499"/>
    <mergeCell ref="D498:D499"/>
    <mergeCell ref="M498:M499"/>
    <mergeCell ref="N498:Q499"/>
    <mergeCell ref="B500:C501"/>
    <mergeCell ref="D500:D501"/>
    <mergeCell ref="M500:M501"/>
    <mergeCell ref="N500:Q501"/>
    <mergeCell ref="E498:F499"/>
    <mergeCell ref="G498:H498"/>
    <mergeCell ref="Y503:AA503"/>
    <mergeCell ref="F504:G504"/>
    <mergeCell ref="I504:L504"/>
    <mergeCell ref="N504:R504"/>
    <mergeCell ref="T504:W504"/>
    <mergeCell ref="Y504:AA504"/>
    <mergeCell ref="F503:G503"/>
    <mergeCell ref="S503:T503"/>
    <mergeCell ref="N503:Q503"/>
    <mergeCell ref="B509:C510"/>
    <mergeCell ref="D509:D510"/>
    <mergeCell ref="B502:C502"/>
    <mergeCell ref="B507:C508"/>
    <mergeCell ref="D507:D508"/>
    <mergeCell ref="I503:L503"/>
    <mergeCell ref="G509:H509"/>
    <mergeCell ref="G510:H510"/>
    <mergeCell ref="E507:H507"/>
    <mergeCell ref="E508:H508"/>
    <mergeCell ref="Y515:AA515"/>
    <mergeCell ref="M509:M510"/>
    <mergeCell ref="F514:G514"/>
    <mergeCell ref="N514:Q514"/>
    <mergeCell ref="N509:Q510"/>
    <mergeCell ref="N511:Q512"/>
    <mergeCell ref="F515:G515"/>
    <mergeCell ref="I515:L515"/>
    <mergeCell ref="E512:J512"/>
    <mergeCell ref="N515:Q515"/>
    <mergeCell ref="N517:Q517"/>
    <mergeCell ref="F518:G518"/>
    <mergeCell ref="I518:L518"/>
    <mergeCell ref="N518:Q518"/>
    <mergeCell ref="F516:G516"/>
    <mergeCell ref="I516:L516"/>
    <mergeCell ref="N516:R516"/>
    <mergeCell ref="B511:C512"/>
    <mergeCell ref="D511:D512"/>
    <mergeCell ref="M511:M512"/>
    <mergeCell ref="R530:W530"/>
    <mergeCell ref="D528:G528"/>
    <mergeCell ref="B513:C513"/>
    <mergeCell ref="N513:Q513"/>
    <mergeCell ref="J524:M524"/>
    <mergeCell ref="Q524:T524"/>
    <mergeCell ref="U519:X519"/>
    <mergeCell ref="T516:W516"/>
    <mergeCell ref="B534:E534"/>
    <mergeCell ref="G534:S534"/>
    <mergeCell ref="T534:AA535"/>
    <mergeCell ref="B535:E535"/>
    <mergeCell ref="G535:S535"/>
    <mergeCell ref="Y519:AA519"/>
    <mergeCell ref="Y516:AA516"/>
    <mergeCell ref="F517:G517"/>
    <mergeCell ref="F530:G530"/>
    <mergeCell ref="J530:N530"/>
    <mergeCell ref="U539:V539"/>
    <mergeCell ref="U524:W524"/>
    <mergeCell ref="X539:AA539"/>
    <mergeCell ref="F519:G519"/>
    <mergeCell ref="N519:Q519"/>
    <mergeCell ref="E500:J500"/>
    <mergeCell ref="E501:J501"/>
    <mergeCell ref="N507:Q508"/>
    <mergeCell ref="M507:M508"/>
    <mergeCell ref="E415:H415"/>
    <mergeCell ref="I423:I424"/>
    <mergeCell ref="E423:H423"/>
    <mergeCell ref="E424:H424"/>
    <mergeCell ref="N502:Q502"/>
    <mergeCell ref="N425:Q425"/>
    <mergeCell ref="H491:K491"/>
    <mergeCell ref="L491:O491"/>
    <mergeCell ref="R490:T490"/>
    <mergeCell ref="P491:S491"/>
    <mergeCell ref="N429:Q429"/>
    <mergeCell ref="G499:H499"/>
    <mergeCell ref="J453:M453"/>
    <mergeCell ref="J454:M454"/>
    <mergeCell ref="H456:M456"/>
    <mergeCell ref="F480:H480"/>
    <mergeCell ref="F398:G398"/>
    <mergeCell ref="X540:AA540"/>
    <mergeCell ref="B488:D488"/>
    <mergeCell ref="E488:E489"/>
    <mergeCell ref="F488:G489"/>
    <mergeCell ref="B489:D489"/>
    <mergeCell ref="F531:G531"/>
    <mergeCell ref="J531:N531"/>
    <mergeCell ref="R531:W531"/>
    <mergeCell ref="E509:F510"/>
    <mergeCell ref="F407:G407"/>
    <mergeCell ref="I407:L407"/>
    <mergeCell ref="N407:Q407"/>
    <mergeCell ref="F405:G405"/>
    <mergeCell ref="I405:L405"/>
    <mergeCell ref="N405:R405"/>
    <mergeCell ref="B342:C343"/>
    <mergeCell ref="D342:D343"/>
    <mergeCell ref="F342:F343"/>
    <mergeCell ref="E385:F386"/>
    <mergeCell ref="G385:H385"/>
    <mergeCell ref="I385:I386"/>
    <mergeCell ref="B385:C386"/>
    <mergeCell ref="D385:D386"/>
    <mergeCell ref="B379:C380"/>
    <mergeCell ref="D379:D380"/>
    <mergeCell ref="E511:J511"/>
    <mergeCell ref="F367:G367"/>
    <mergeCell ref="E402:H402"/>
    <mergeCell ref="Q401:R402"/>
    <mergeCell ref="S401:T401"/>
    <mergeCell ref="J401:M402"/>
    <mergeCell ref="S402:T402"/>
    <mergeCell ref="I414:I415"/>
    <mergeCell ref="F406:G406"/>
    <mergeCell ref="N406:Q406"/>
    <mergeCell ref="O342:O343"/>
    <mergeCell ref="U391:U392"/>
    <mergeCell ref="V401:Y402"/>
    <mergeCell ref="X542:AA542"/>
    <mergeCell ref="N346:S346"/>
    <mergeCell ref="U540:V540"/>
    <mergeCell ref="U401:U402"/>
    <mergeCell ref="T491:W491"/>
    <mergeCell ref="J525:N525"/>
    <mergeCell ref="J526:N526"/>
    <mergeCell ref="H342:I342"/>
    <mergeCell ref="X543:AA543"/>
    <mergeCell ref="B536:S555"/>
    <mergeCell ref="U537:V537"/>
    <mergeCell ref="X537:AA537"/>
    <mergeCell ref="U538:V538"/>
    <mergeCell ref="U550:V550"/>
    <mergeCell ref="U548:V548"/>
    <mergeCell ref="U542:V542"/>
    <mergeCell ref="J342:N343"/>
    <mergeCell ref="F332:F333"/>
    <mergeCell ref="G332:G333"/>
    <mergeCell ref="H332:I332"/>
    <mergeCell ref="H343:I343"/>
    <mergeCell ref="X538:AA538"/>
    <mergeCell ref="X541:AA541"/>
    <mergeCell ref="U541:V541"/>
    <mergeCell ref="O332:O333"/>
    <mergeCell ref="H333:I333"/>
    <mergeCell ref="G342:G343"/>
    <mergeCell ref="X546:AA546"/>
    <mergeCell ref="U547:V547"/>
    <mergeCell ref="X547:AA547"/>
    <mergeCell ref="Q391:R392"/>
    <mergeCell ref="S391:T391"/>
    <mergeCell ref="S392:T392"/>
    <mergeCell ref="V391:Y392"/>
    <mergeCell ref="U544:V544"/>
    <mergeCell ref="X544:AA544"/>
    <mergeCell ref="U543:V543"/>
    <mergeCell ref="H320:I320"/>
    <mergeCell ref="J320:N321"/>
    <mergeCell ref="O320:O321"/>
    <mergeCell ref="J298:N299"/>
    <mergeCell ref="O298:O299"/>
    <mergeCell ref="H298:I298"/>
    <mergeCell ref="H309:I309"/>
    <mergeCell ref="J309:N310"/>
    <mergeCell ref="O309:O310"/>
    <mergeCell ref="H313:M313"/>
    <mergeCell ref="D298:D299"/>
    <mergeCell ref="F298:F299"/>
    <mergeCell ref="G298:G299"/>
    <mergeCell ref="H299:I299"/>
    <mergeCell ref="G259:S259"/>
    <mergeCell ref="B260:E260"/>
    <mergeCell ref="P298:S299"/>
    <mergeCell ref="G260:S260"/>
    <mergeCell ref="B298:C299"/>
    <mergeCell ref="B259:E259"/>
    <mergeCell ref="V146:W147"/>
    <mergeCell ref="Y146:Y147"/>
    <mergeCell ref="X548:AA548"/>
    <mergeCell ref="B573:G573"/>
    <mergeCell ref="J573:M573"/>
    <mergeCell ref="N573:U573"/>
    <mergeCell ref="X573:AA573"/>
    <mergeCell ref="U558:V558"/>
    <mergeCell ref="U563:V563"/>
    <mergeCell ref="F146:F147"/>
    <mergeCell ref="Z134:AA135"/>
    <mergeCell ref="H144:L144"/>
    <mergeCell ref="M144:X145"/>
    <mergeCell ref="H145:L145"/>
    <mergeCell ref="X559:AA559"/>
    <mergeCell ref="J379:M380"/>
    <mergeCell ref="U545:V545"/>
    <mergeCell ref="X545:AA545"/>
    <mergeCell ref="U546:V546"/>
    <mergeCell ref="G380:H380"/>
    <mergeCell ref="L146:L147"/>
    <mergeCell ref="B574:G574"/>
    <mergeCell ref="J574:M574"/>
    <mergeCell ref="E391:H391"/>
    <mergeCell ref="E392:H392"/>
    <mergeCell ref="I391:I392"/>
    <mergeCell ref="E379:F380"/>
    <mergeCell ref="D242:F242"/>
    <mergeCell ref="G242:G243"/>
    <mergeCell ref="H242:H243"/>
    <mergeCell ref="G134:G135"/>
    <mergeCell ref="H134:K134"/>
    <mergeCell ref="H135:K135"/>
    <mergeCell ref="G146:G147"/>
    <mergeCell ref="H146:K146"/>
    <mergeCell ref="H147:K147"/>
    <mergeCell ref="G139:I139"/>
    <mergeCell ref="I101:I102"/>
    <mergeCell ref="J102:J103"/>
    <mergeCell ref="G144:G145"/>
    <mergeCell ref="L134:L135"/>
    <mergeCell ref="M134:N135"/>
    <mergeCell ref="N112:O113"/>
    <mergeCell ref="J113:J114"/>
    <mergeCell ref="K113:L113"/>
    <mergeCell ref="O134:R135"/>
    <mergeCell ref="J137:L137"/>
    <mergeCell ref="N587:Q587"/>
    <mergeCell ref="N588:Q588"/>
    <mergeCell ref="Q584:T584"/>
    <mergeCell ref="N101:O102"/>
    <mergeCell ref="N572:U572"/>
    <mergeCell ref="T134:T135"/>
    <mergeCell ref="U134:U135"/>
    <mergeCell ref="P332:S333"/>
    <mergeCell ref="T324:AA324"/>
    <mergeCell ref="X552:AA552"/>
    <mergeCell ref="G132:G133"/>
    <mergeCell ref="H132:L132"/>
    <mergeCell ref="J578:M578"/>
    <mergeCell ref="J579:M579"/>
    <mergeCell ref="B590:C590"/>
    <mergeCell ref="H581:M581"/>
    <mergeCell ref="J584:M584"/>
    <mergeCell ref="M132:X133"/>
    <mergeCell ref="H133:L133"/>
    <mergeCell ref="F134:F135"/>
    <mergeCell ref="J577:M577"/>
    <mergeCell ref="G386:H386"/>
    <mergeCell ref="J385:M386"/>
    <mergeCell ref="B575:G575"/>
    <mergeCell ref="J575:M575"/>
    <mergeCell ref="B572:G572"/>
    <mergeCell ref="J572:M572"/>
    <mergeCell ref="I411:L411"/>
    <mergeCell ref="I401:I402"/>
    <mergeCell ref="E401:H401"/>
    <mergeCell ref="E99:E100"/>
    <mergeCell ref="F99:G99"/>
    <mergeCell ref="F100:G100"/>
    <mergeCell ref="B95:G95"/>
    <mergeCell ref="B96:G96"/>
    <mergeCell ref="E113:F113"/>
    <mergeCell ref="B107:G107"/>
    <mergeCell ref="B104:G104"/>
    <mergeCell ref="B105:G105"/>
    <mergeCell ref="C110:D111"/>
    <mergeCell ref="E91:E92"/>
    <mergeCell ref="F91:G92"/>
    <mergeCell ref="B92:D92"/>
    <mergeCell ref="B83:F84"/>
    <mergeCell ref="X590:AA590"/>
    <mergeCell ref="B589:E589"/>
    <mergeCell ref="F589:I589"/>
    <mergeCell ref="K589:L589"/>
    <mergeCell ref="N589:Q589"/>
    <mergeCell ref="Y589:AA589"/>
    <mergeCell ref="J73:L73"/>
    <mergeCell ref="G74:I74"/>
    <mergeCell ref="J74:L74"/>
    <mergeCell ref="B78:C79"/>
    <mergeCell ref="D78:D79"/>
    <mergeCell ref="E78:G78"/>
    <mergeCell ref="C65:D66"/>
    <mergeCell ref="E65:E66"/>
    <mergeCell ref="F65:H65"/>
    <mergeCell ref="I65:I66"/>
    <mergeCell ref="J65:K66"/>
    <mergeCell ref="F66:F67"/>
    <mergeCell ref="G66:H66"/>
    <mergeCell ref="X584:AA584"/>
    <mergeCell ref="X574:AA574"/>
    <mergeCell ref="U562:V562"/>
    <mergeCell ref="X562:AA562"/>
    <mergeCell ref="X572:AA572"/>
    <mergeCell ref="U564:V564"/>
    <mergeCell ref="N574:U574"/>
    <mergeCell ref="N575:U575"/>
    <mergeCell ref="V575:AA575"/>
    <mergeCell ref="F111:G111"/>
    <mergeCell ref="F68:G69"/>
    <mergeCell ref="E68:E69"/>
    <mergeCell ref="E79:E80"/>
    <mergeCell ref="F79:G79"/>
    <mergeCell ref="T46:W46"/>
    <mergeCell ref="H78:H79"/>
    <mergeCell ref="I78:J79"/>
    <mergeCell ref="B74:F74"/>
    <mergeCell ref="G73:I73"/>
    <mergeCell ref="U551:V551"/>
    <mergeCell ref="H104:L104"/>
    <mergeCell ref="I379:I380"/>
    <mergeCell ref="P114:Q114"/>
    <mergeCell ref="H112:H113"/>
    <mergeCell ref="X563:AA563"/>
    <mergeCell ref="J112:L112"/>
    <mergeCell ref="U560:V560"/>
    <mergeCell ref="V134:W135"/>
    <mergeCell ref="Z146:AA147"/>
    <mergeCell ref="B21:G21"/>
    <mergeCell ref="B91:D91"/>
    <mergeCell ref="J101:L101"/>
    <mergeCell ref="C68:D69"/>
    <mergeCell ref="J252:N252"/>
    <mergeCell ref="Q251:T251"/>
    <mergeCell ref="B22:G22"/>
    <mergeCell ref="B23:G23"/>
    <mergeCell ref="D30:F30"/>
    <mergeCell ref="F110:G110"/>
    <mergeCell ref="X560:AA560"/>
    <mergeCell ref="I112:I113"/>
    <mergeCell ref="P342:S343"/>
    <mergeCell ref="G379:H379"/>
    <mergeCell ref="B17:B18"/>
    <mergeCell ref="C17:C18"/>
    <mergeCell ref="D17:F17"/>
    <mergeCell ref="D18:F18"/>
    <mergeCell ref="B30:B31"/>
    <mergeCell ref="C30:C31"/>
    <mergeCell ref="K102:L102"/>
    <mergeCell ref="D31:F31"/>
    <mergeCell ref="B556:S567"/>
    <mergeCell ref="X550:AA550"/>
    <mergeCell ref="X558:AA558"/>
    <mergeCell ref="X564:AA564"/>
    <mergeCell ref="U566:V566"/>
    <mergeCell ref="X566:AA566"/>
    <mergeCell ref="X551:AA551"/>
    <mergeCell ref="U552:V552"/>
    <mergeCell ref="M101:M102"/>
    <mergeCell ref="U559:V559"/>
    <mergeCell ref="T342:T343"/>
    <mergeCell ref="E110:E111"/>
    <mergeCell ref="B43:D43"/>
    <mergeCell ref="B44:D44"/>
    <mergeCell ref="E43:E44"/>
    <mergeCell ref="F43:G44"/>
    <mergeCell ref="C99:D100"/>
    <mergeCell ref="H101:H102"/>
    <mergeCell ref="B206:G206"/>
    <mergeCell ref="J206:N206"/>
    <mergeCell ref="O206:T206"/>
    <mergeCell ref="W206:AA206"/>
    <mergeCell ref="J212:N212"/>
    <mergeCell ref="B213:G213"/>
    <mergeCell ref="J213:N213"/>
    <mergeCell ref="O213:T213"/>
    <mergeCell ref="W213:AA213"/>
    <mergeCell ref="O211:T211"/>
  </mergeCells>
  <phoneticPr fontId="12" type="noConversion"/>
  <conditionalFormatting sqref="X530:X531 T529:AB529 X524:Y526 Q525:W526 Q527:Z528 P524:P526 S522:AB523 X255:X256 V246:AB247 T254:AB254 Y251:Z253 R252:X253 Q251:Q253 AB248:AB250 S249:AA250 P251">
    <cfRule type="expression" dxfId="2" priority="42" stopIfTrue="1">
      <formula>"IF($AR$118&gt;=$S$124)"</formula>
    </cfRule>
    <cfRule type="expression" dxfId="1" priority="43" stopIfTrue="1">
      <formula>"IF($AR$118&lt;$S$12+$BM$124)"</formula>
    </cfRule>
  </conditionalFormatting>
  <conditionalFormatting sqref="Y607:AA607 Y364:AA364 Y367:AA367 Y372:AA372 Y381:AA382 Y387:AA388 Y394:AA395 Y398:AA398 Y404:AA405 Y408:AA408 Y411:AA411 Y416:AA417 Y420:AA420 Y425:AA426 Y429:AA429 Y503:AA504 Y515:AA516 Y519:AA519 U524:W524 Y589:AA589 R530:W531 Y226:Y227 Y230:AA232 U251:W251 R255:W256 Y596:AA596">
    <cfRule type="containsText" dxfId="0" priority="39" stopIfTrue="1" operator="containsText" text="NG">
      <formula>NOT(ISERROR(SEARCH("NG",R226)))</formula>
    </cfRule>
  </conditionalFormatting>
  <pageMargins left="0.75" right="0.75" top="1" bottom="1" header="0.5" footer="0.5"/>
  <pageSetup paperSize="9" orientation="portrait" r:id="rId1"/>
  <headerFooter alignWithMargins="0"/>
  <rowBreaks count="1" manualBreakCount="1">
    <brk id="290" max="26" man="1"/>
  </rowBreaks>
  <drawing r:id="rId2"/>
  <legacyDrawing r:id="rId3"/>
  <oleObjects>
    <mc:AlternateContent xmlns:mc="http://schemas.openxmlformats.org/markup-compatibility/2006">
      <mc:Choice Requires="x14">
        <oleObject progId="Equation.DSMT4" shapeId="2174" r:id="rId4">
          <objectPr defaultSize="0" autoPict="0" r:id="rId5">
            <anchor moveWithCells="1" sizeWithCells="1">
              <from>
                <xdr:col>6</xdr:col>
                <xdr:colOff>19050</xdr:colOff>
                <xdr:row>153</xdr:row>
                <xdr:rowOff>0</xdr:rowOff>
              </from>
              <to>
                <xdr:col>10</xdr:col>
                <xdr:colOff>9525</xdr:colOff>
                <xdr:row>153</xdr:row>
                <xdr:rowOff>0</xdr:rowOff>
              </to>
            </anchor>
          </objectPr>
        </oleObject>
      </mc:Choice>
      <mc:Fallback>
        <oleObject progId="Equation.DSMT4" shapeId="2174" r:id="rId4"/>
      </mc:Fallback>
    </mc:AlternateContent>
    <mc:AlternateContent xmlns:mc="http://schemas.openxmlformats.org/markup-compatibility/2006">
      <mc:Choice Requires="x14">
        <oleObject progId="Equation.DSMT4" shapeId="2180" r:id="rId6">
          <objectPr defaultSize="0" autoPict="0" r:id="rId5">
            <anchor moveWithCells="1" sizeWithCells="1">
              <from>
                <xdr:col>6</xdr:col>
                <xdr:colOff>19050</xdr:colOff>
                <xdr:row>153</xdr:row>
                <xdr:rowOff>0</xdr:rowOff>
              </from>
              <to>
                <xdr:col>10</xdr:col>
                <xdr:colOff>9525</xdr:colOff>
                <xdr:row>153</xdr:row>
                <xdr:rowOff>0</xdr:rowOff>
              </to>
            </anchor>
          </objectPr>
        </oleObject>
      </mc:Choice>
      <mc:Fallback>
        <oleObject progId="Equation.DSMT4" shapeId="2180" r:id="rId6"/>
      </mc:Fallback>
    </mc:AlternateContent>
    <mc:AlternateContent xmlns:mc="http://schemas.openxmlformats.org/markup-compatibility/2006">
      <mc:Choice Requires="x14">
        <oleObject progId="Equation.DSMT4" shapeId="2187" r:id="rId7">
          <objectPr defaultSize="0" r:id="rId8">
            <anchor moveWithCells="1">
              <from>
                <xdr:col>31</xdr:col>
                <xdr:colOff>85725</xdr:colOff>
                <xdr:row>241</xdr:row>
                <xdr:rowOff>57150</xdr:rowOff>
              </from>
              <to>
                <xdr:col>34</xdr:col>
                <xdr:colOff>209550</xdr:colOff>
                <xdr:row>243</xdr:row>
                <xdr:rowOff>47625</xdr:rowOff>
              </to>
            </anchor>
          </objectPr>
        </oleObject>
      </mc:Choice>
      <mc:Fallback>
        <oleObject progId="Equation.DSMT4" shapeId="2187" r:id="rId7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157</vt:i4>
      </vt:variant>
    </vt:vector>
  </HeadingPairs>
  <TitlesOfParts>
    <vt:vector size="160" baseType="lpstr">
      <vt:lpstr>Force</vt:lpstr>
      <vt:lpstr>List</vt:lpstr>
      <vt:lpstr>Wall</vt:lpstr>
      <vt:lpstr>Force_LcomBody</vt:lpstr>
      <vt:lpstr>Force_LcomBodyEnd</vt:lpstr>
      <vt:lpstr>Force_LcomDescript</vt:lpstr>
      <vt:lpstr>Force_LcomHead</vt:lpstr>
      <vt:lpstr>Force_Service_Chapter</vt:lpstr>
      <vt:lpstr>Force_Strength_Chapter</vt:lpstr>
      <vt:lpstr>Force_Summary_Elem_Body</vt:lpstr>
      <vt:lpstr>Force_Summary_Elem_BodyEnd</vt:lpstr>
      <vt:lpstr>Force_Summary_Elem_Design</vt:lpstr>
      <vt:lpstr>Force_Summary_Elem_Head</vt:lpstr>
      <vt:lpstr>Lcase_Comment</vt:lpstr>
      <vt:lpstr>Wall!Print_Area</vt:lpstr>
      <vt:lpstr>Rbar_Space_Check_AllowSpaceChecking</vt:lpstr>
      <vt:lpstr>Rbar_Space_Check_AllowSpaceChecking_KCI12</vt:lpstr>
      <vt:lpstr>Rbar_Space_Check_Base_Data</vt:lpstr>
      <vt:lpstr>Rbar_Space_Check_LCB</vt:lpstr>
      <vt:lpstr>Rbar_Space_Check_Pre_Set</vt:lpstr>
      <vt:lpstr>Rbar_Space_Check_RbarStressChecking</vt:lpstr>
      <vt:lpstr>Rbar_Space_Check_Title</vt:lpstr>
      <vt:lpstr>Summary_Crack_Body</vt:lpstr>
      <vt:lpstr>Summary_Crack_Body_01</vt:lpstr>
      <vt:lpstr>Summary_Crack_BodyEnd</vt:lpstr>
      <vt:lpstr>Summary_Crack_BodyEnd_01</vt:lpstr>
      <vt:lpstr>Summary_Crack_Head</vt:lpstr>
      <vt:lpstr>Summary_PM_Body</vt:lpstr>
      <vt:lpstr>Summary_PM_Body_Ver02</vt:lpstr>
      <vt:lpstr>Summary_PM_BodyEnd</vt:lpstr>
      <vt:lpstr>Summary_PM_BodyEnd_Ver02</vt:lpstr>
      <vt:lpstr>Summary_PM_Chapter</vt:lpstr>
      <vt:lpstr>Summary_PM_Head</vt:lpstr>
      <vt:lpstr>Summary_PM_Head_Ver02</vt:lpstr>
      <vt:lpstr>Summary_Rbar_Space_Check_Body</vt:lpstr>
      <vt:lpstr>Summary_Rbar_Space_Check_BodyEnd</vt:lpstr>
      <vt:lpstr>Summary_Rbar_Space_Check_Head</vt:lpstr>
      <vt:lpstr>Summary_Shear_Body</vt:lpstr>
      <vt:lpstr>Summary_Shear_Body_Ver02</vt:lpstr>
      <vt:lpstr>Summary_Shear_BodyEnd</vt:lpstr>
      <vt:lpstr>Summary_Shear_BodyEnd_Ver02</vt:lpstr>
      <vt:lpstr>Summary_Shear_Chapter</vt:lpstr>
      <vt:lpstr>Summary_Shear_Head</vt:lpstr>
      <vt:lpstr>Summary_Shear_Head_Ver02</vt:lpstr>
      <vt:lpstr>W_1_1_ForceSummary_Body</vt:lpstr>
      <vt:lpstr>W_1_1_ForceSummary_Body_Middle</vt:lpstr>
      <vt:lpstr>W_1_1_ForceSummary_End</vt:lpstr>
      <vt:lpstr>W_1_1_ForceSummary_End_Middle</vt:lpstr>
      <vt:lpstr>W_1_1_ForceSummary_Head</vt:lpstr>
      <vt:lpstr>W_1_1_ForceSummary_Head_Middle</vt:lpstr>
      <vt:lpstr>W_1_1_ForceSummary_Title</vt:lpstr>
      <vt:lpstr>W_1_1_ForceSummary_Title_Middle</vt:lpstr>
      <vt:lpstr>W_1_2_1_StabilityCheck_Body</vt:lpstr>
      <vt:lpstr>W_1_2_1_StabilityCheck_End</vt:lpstr>
      <vt:lpstr>W_1_2_1_StabilityCheck_Head</vt:lpstr>
      <vt:lpstr>W_1_2_1_StabilityCheck_User</vt:lpstr>
      <vt:lpstr>W_1_2_2_CriticalLoad_Body</vt:lpstr>
      <vt:lpstr>W_1_2_2_CriticalLoad_End</vt:lpstr>
      <vt:lpstr>W_1_2_2_CriticalLoad_Head</vt:lpstr>
      <vt:lpstr>W_1_2_3_CalcMagnifiedMoment_NonSway_Title</vt:lpstr>
      <vt:lpstr>W_1_2_3_CalcMagnifiedMoment_NonSway_Title_KCI_USD07</vt:lpstr>
      <vt:lpstr>W_1_2_3_CalcMagnifiedMoment_Sway_Title</vt:lpstr>
      <vt:lpstr>W_1_2_3_MagnifiedMoment_NonSway_Body</vt:lpstr>
      <vt:lpstr>W_1_2_3_MagnifiedMoment_NonSway_Body_Rail</vt:lpstr>
      <vt:lpstr>W_1_2_3_MagnifiedMoment_NonSway_End</vt:lpstr>
      <vt:lpstr>W_1_2_3_MagnifiedMoment_NonSway_End_Rail</vt:lpstr>
      <vt:lpstr>W_1_2_3_MagnifiedMoment_NonSway_Head</vt:lpstr>
      <vt:lpstr>W_1_2_3_MagnifiedMoment_NonSway_Head_KCI12</vt:lpstr>
      <vt:lpstr>W_1_2_3_MagnifiedMoment_NonSway_Head_Rail</vt:lpstr>
      <vt:lpstr>W_1_2_3_MagnifiedMoment_Sway_Body</vt:lpstr>
      <vt:lpstr>W_1_2_3_MagnifiedMoment_Sway_Body_Rail</vt:lpstr>
      <vt:lpstr>W_1_2_3_MagnifiedMoment_Sway_End</vt:lpstr>
      <vt:lpstr>W_1_2_3_MagnifiedMoment_Sway_End_Rail</vt:lpstr>
      <vt:lpstr>W_1_2_3_MagnifiedMoment_Sway_Head</vt:lpstr>
      <vt:lpstr>W_1_2_3_MagnifiedMoment_Sway_Head_KCI12</vt:lpstr>
      <vt:lpstr>W_1_2_3_MagnifiedMoment_Sway_Head_Rail</vt:lpstr>
      <vt:lpstr>W_1_2_3_MagnifiedMomentFactor_Sway_Body</vt:lpstr>
      <vt:lpstr>W_1_2_3_MagnifiedMomentFactor_Sway_Body_Rail</vt:lpstr>
      <vt:lpstr>W_1_2_3_MagnifiedMomentFactor_Sway_End</vt:lpstr>
      <vt:lpstr>W_1_2_3_MagnifiedMomentFactor_Sway_End_Rail</vt:lpstr>
      <vt:lpstr>W_1_2_3_MagnifiedMomentFactor_Sway_Head</vt:lpstr>
      <vt:lpstr>W_1_2_3_MagnifiedMomentFactor_Sway_Head_Rail</vt:lpstr>
      <vt:lpstr>W_1_2_3_SlenderRatio_NonSway_Body</vt:lpstr>
      <vt:lpstr>W_1_2_3_SlenderRatio_NonSway_Body_KCI_USD07</vt:lpstr>
      <vt:lpstr>W_1_2_3_SlenderRatio_NonSway_End</vt:lpstr>
      <vt:lpstr>W_1_2_3_SlenderRatio_NonSway_End_KCI_USD07</vt:lpstr>
      <vt:lpstr>W_1_2_3_SlenderRatio_NonSway_Head</vt:lpstr>
      <vt:lpstr>W_1_2_3_SlenderRatio_NonSway_Head_KCI_USD07</vt:lpstr>
      <vt:lpstr>W_1_2_3_SlenderRatio_Sway_Body</vt:lpstr>
      <vt:lpstr>W_1_2_3_SlenderRatio_Sway_End</vt:lpstr>
      <vt:lpstr>W_1_2_3_SlenderRatio_Sway_Head</vt:lpstr>
      <vt:lpstr>W_1_2_CalcMagnifiedMoment_Body_Middle</vt:lpstr>
      <vt:lpstr>W_1_2_CalcMagnifiedMoment_End_Middle</vt:lpstr>
      <vt:lpstr>W_1_2_CalcMagnifiedMoment_Head_Middle</vt:lpstr>
      <vt:lpstr>W_1_2_CalcMagnifiedMoment_Title</vt:lpstr>
      <vt:lpstr>W_1_2_CalcMagnifiedMoment_Title_Middle</vt:lpstr>
      <vt:lpstr>W_1_3_Summary_Body</vt:lpstr>
      <vt:lpstr>W_1_3_Summary_End</vt:lpstr>
      <vt:lpstr>W_1_3_Summary_Head</vt:lpstr>
      <vt:lpstr>W_1_3_Summary_Title</vt:lpstr>
      <vt:lpstr>W_1_DesignForce_Title</vt:lpstr>
      <vt:lpstr>W_1_Summary_Body_ShortCol</vt:lpstr>
      <vt:lpstr>W_1_Summary_End_ShortCol</vt:lpstr>
      <vt:lpstr>W_1_Summary_Head_ShortCol</vt:lpstr>
      <vt:lpstr>W_2_1_DesignCondition_Table</vt:lpstr>
      <vt:lpstr>W_2_1_DesignCondition_Table_Hunch</vt:lpstr>
      <vt:lpstr>W_2_1_UsedRebar_CompDetail</vt:lpstr>
      <vt:lpstr>W_2_1_UsedRebar_CompTotal</vt:lpstr>
      <vt:lpstr>W_2_1_UsedRebar_Head</vt:lpstr>
      <vt:lpstr>W_2_1_UsedRebar_TensDetail</vt:lpstr>
      <vt:lpstr>W_2_1_UsedRebar_TensTotal</vt:lpstr>
      <vt:lpstr>W_2_2_RebarRatio_Min_Check01</vt:lpstr>
      <vt:lpstr>W_2_2_RebarRatio_Min_Check02</vt:lpstr>
      <vt:lpstr>W_2_2_RebarRatio_Min_Check03</vt:lpstr>
      <vt:lpstr>W_2_2_RebarRatio_Min_Head</vt:lpstr>
      <vt:lpstr>W_2_2_RebarRatio_MinMax_Check01</vt:lpstr>
      <vt:lpstr>W_2_2_RebarRatio_MinMax_Check02</vt:lpstr>
      <vt:lpstr>W_2_2_RebarRatio_MinMax_Head</vt:lpstr>
      <vt:lpstr>W_2_DesignCondition_Title</vt:lpstr>
      <vt:lpstr>W_3_2_SectionCheck_Eccentric_Type01</vt:lpstr>
      <vt:lpstr>W_3_2_SectionCheck_Eccentric_Type02</vt:lpstr>
      <vt:lpstr>W_3_3_SectionCheck_PMCurve</vt:lpstr>
      <vt:lpstr>W_3_3_SectionCheck_PMCurve_KCI_USD07</vt:lpstr>
      <vt:lpstr>W_3_3_SectionCheck_Strength</vt:lpstr>
      <vt:lpstr>W_3_3_SectionCheck_Strength_KCI_USD07</vt:lpstr>
      <vt:lpstr>W_3_5_SectionCheck_Shear</vt:lpstr>
      <vt:lpstr>W_3_5_Shear_Check_NotStirrup_Type101</vt:lpstr>
      <vt:lpstr>W_3_5_Shear_Check_NotStirrup_Type102</vt:lpstr>
      <vt:lpstr>W_3_5_Shear_Check_NotStirrup_Type103</vt:lpstr>
      <vt:lpstr>W_3_5_Shear_Check_NotStirrup_Type201</vt:lpstr>
      <vt:lpstr>W_3_5_Shear_Check_NotStirrup_Type202</vt:lpstr>
      <vt:lpstr>W_3_5_Shear_Check_Type101</vt:lpstr>
      <vt:lpstr>W_3_5_Shear_Check_Type102</vt:lpstr>
      <vt:lpstr>W_3_5_Shear_Check_Type102_KCI_USD07</vt:lpstr>
      <vt:lpstr>W_3_5_Shear_Check_Type102_Rail</vt:lpstr>
      <vt:lpstr>W_3_5_Shear_Check_Type103</vt:lpstr>
      <vt:lpstr>W_3_5_Shear_Check_Type103_KCI_USD07</vt:lpstr>
      <vt:lpstr>W_3_5_Shear_Check_Type103_Rail</vt:lpstr>
      <vt:lpstr>W_3_5_Shear_Check_Type201</vt:lpstr>
      <vt:lpstr>W_3_5_Shear_Check_Type202</vt:lpstr>
      <vt:lpstr>W_3_5_Shear_Check_Type202_Rail</vt:lpstr>
      <vt:lpstr>W_3_5_Shear_Depth_AsReqD</vt:lpstr>
      <vt:lpstr>W_3_5_ShearRebarArea</vt:lpstr>
      <vt:lpstr>W_3_5_ShearRebarArea_KCI12</vt:lpstr>
      <vt:lpstr>W_3_5_ShearRebarArea_Rail</vt:lpstr>
      <vt:lpstr>W_3_5_ShearRebarArea_Tension</vt:lpstr>
      <vt:lpstr>W_3_5_ShearRebarArea_Tension_Rail</vt:lpstr>
      <vt:lpstr>W_3_5_ShearRebarArea_Tension_RKCI12</vt:lpstr>
      <vt:lpstr>W_3_PM_Diagram_LoadCase_All</vt:lpstr>
      <vt:lpstr>W_3_SectionCheck_AxisBend</vt:lpstr>
      <vt:lpstr>W_3_SectionCheck_Title</vt:lpstr>
      <vt:lpstr>W_4_Crack_Check01</vt:lpstr>
      <vt:lpstr>W_4_Crack_Check01_Rail</vt:lpstr>
      <vt:lpstr>W_4_Crack_Check02_1</vt:lpstr>
      <vt:lpstr>W_4_Crack_Check02_2</vt:lpstr>
      <vt:lpstr>W_4_Crack_Check03</vt:lpstr>
      <vt:lpstr>W_4_Crack_Check03_Rail</vt:lpstr>
      <vt:lpstr>W_4_CrackCheck_LCB</vt:lpstr>
      <vt:lpstr>W_4_CrackCheck_Title</vt:lpstr>
      <vt:lpstr>W_Element_Title</vt:lpstr>
    </vt:vector>
  </TitlesOfParts>
  <Company>Extra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김남주</dc:creator>
  <cp:lastModifiedBy>박 경식</cp:lastModifiedBy>
  <cp:lastPrinted>2007-07-31T01:33:06Z</cp:lastPrinted>
  <dcterms:created xsi:type="dcterms:W3CDTF">2007-05-16T01:30:58Z</dcterms:created>
  <dcterms:modified xsi:type="dcterms:W3CDTF">2022-06-14T05:01:54Z</dcterms:modified>
</cp:coreProperties>
</file>