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2475" yWindow="825" windowWidth="24525" windowHeight="12915"/>
  </bookViews>
  <sheets>
    <sheet name="detail" sheetId="13" r:id="rId1"/>
  </sheets>
  <definedNames>
    <definedName name="_01_01_SectInfo">detail!$A$2:$AB$19</definedName>
    <definedName name="_01_02_CheckSect">detail!$A$21:$AB$25</definedName>
    <definedName name="_02_CheckShear">detail!$A$27:$AB$30</definedName>
    <definedName name="_03_CheckBasePlate">detail!$A$32:$AB$34</definedName>
    <definedName name="_04_01_STM">detail!$A$36:$AB$49</definedName>
    <definedName name="_04_03_STM">detail!$A$51:$AB$64</definedName>
    <definedName name="_04_04_Force">detail!$A$66:$AB$74</definedName>
    <definedName name="_05_00_Tie">detail!$A$76:$AB$76</definedName>
    <definedName name="_05_01_TieBC">detail!$A$77:$AB$79</definedName>
    <definedName name="_05_02_TieAD">detail!$A$81:$AB$83</definedName>
    <definedName name="_05_03_CheckTie">detail!$A$85:$AB$88</definedName>
    <definedName name="_06_Strut">detail!$A$90:$AB$105</definedName>
    <definedName name="_07_Draw">detail!$A$112:$AB$149</definedName>
    <definedName name="Eq_0">detail!$F$106:$L$106</definedName>
    <definedName name="Eq_1">detail!$F$107:$L$107</definedName>
    <definedName name="Eq_2">detail!$F$108:$L$108</definedName>
    <definedName name="Eq_3">detail!$F$109:$L$109</definedName>
    <definedName name="Eq_4">detail!$F$110:$L$110</definedName>
  </definedNames>
  <calcPr calcId="152511"/>
</workbook>
</file>

<file path=xl/calcChain.xml><?xml version="1.0" encoding="utf-8"?>
<calcChain xmlns="http://schemas.openxmlformats.org/spreadsheetml/2006/main">
  <c r="Y105" i="13" l="1"/>
  <c r="Y103" i="13"/>
  <c r="Y104" i="13"/>
  <c r="Y102" i="13"/>
  <c r="R88" i="13"/>
  <c r="R87" i="13"/>
  <c r="AB88" i="13"/>
  <c r="AB87" i="13"/>
  <c r="AB34" i="13"/>
  <c r="P34" i="13"/>
  <c r="AB30" i="13"/>
  <c r="P30" i="13"/>
  <c r="M25" i="13"/>
  <c r="P23" i="13"/>
  <c r="AB25" i="13"/>
  <c r="AB23" i="13"/>
</calcChain>
</file>

<file path=xl/sharedStrings.xml><?xml version="1.0" encoding="utf-8"?>
<sst xmlns="http://schemas.openxmlformats.org/spreadsheetml/2006/main" count="266" uniqueCount="194">
  <si>
    <t>=</t>
  </si>
  <si>
    <t>mm</t>
    <phoneticPr fontId="2" type="noConversion"/>
  </si>
  <si>
    <t>+</t>
    <phoneticPr fontId="2" type="noConversion"/>
  </si>
  <si>
    <t>h1</t>
    <phoneticPr fontId="2" type="noConversion"/>
  </si>
  <si>
    <t>b1</t>
    <phoneticPr fontId="2" type="noConversion"/>
  </si>
  <si>
    <t>MPa</t>
  </si>
  <si>
    <t>˚</t>
  </si>
  <si>
    <r>
      <t>w</t>
    </r>
    <r>
      <rPr>
        <vertAlign val="subscript"/>
        <sz val="9"/>
        <rFont val="굴림체"/>
        <family val="3"/>
        <charset val="129"/>
      </rPr>
      <t>req</t>
    </r>
  </si>
  <si>
    <t>여기서,</t>
  </si>
  <si>
    <t>스트럿의 단면력 (N)</t>
  </si>
  <si>
    <r>
      <t>f</t>
    </r>
    <r>
      <rPr>
        <vertAlign val="subscript"/>
        <sz val="9"/>
        <rFont val="굴림체"/>
        <family val="3"/>
        <charset val="129"/>
      </rPr>
      <t>max</t>
    </r>
  </si>
  <si>
    <t>(1) 입력조건</t>
    <phoneticPr fontId="2" type="noConversion"/>
  </si>
  <si>
    <t>(2) 단면조건 검토</t>
    <phoneticPr fontId="2" type="noConversion"/>
  </si>
  <si>
    <t>계수전단력 (Vu)</t>
    <phoneticPr fontId="2" type="noConversion"/>
  </si>
  <si>
    <t>하중편심 (e)</t>
    <phoneticPr fontId="2" type="noConversion"/>
  </si>
  <si>
    <t xml:space="preserve">e / d = </t>
    <phoneticPr fontId="2" type="noConversion"/>
  </si>
  <si>
    <t>지압면의 외단깊이, H1(=</t>
    <phoneticPr fontId="2" type="noConversion"/>
  </si>
  <si>
    <t>mm)</t>
    <phoneticPr fontId="2" type="noConversion"/>
  </si>
  <si>
    <r>
      <t xml:space="preserve">2. </t>
    </r>
    <r>
      <rPr>
        <b/>
        <sz val="10"/>
        <rFont val="바탕"/>
        <family val="1"/>
        <charset val="129"/>
      </rPr>
      <t>전단강도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검토</t>
    </r>
    <phoneticPr fontId="2" type="noConversion"/>
  </si>
  <si>
    <t>0.5·d (</t>
    <phoneticPr fontId="2" type="noConversion"/>
  </si>
  <si>
    <t>kN</t>
  </si>
  <si>
    <r>
      <t xml:space="preserve">3. </t>
    </r>
    <r>
      <rPr>
        <b/>
        <sz val="10"/>
        <rFont val="바탕"/>
        <family val="1"/>
        <charset val="129"/>
      </rPr>
      <t>지압판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치수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검토</t>
    </r>
    <phoneticPr fontId="2" type="noConversion"/>
  </si>
  <si>
    <t xml:space="preserve">지압판 하부의 절점영역은 CCT절점이며, 유효압축강도는 다음과 같다. 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</si>
  <si>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=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/ Φ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</si>
  <si>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 xml:space="preserve"> = 0.72·(1 - 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/ 250)·Φ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·f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</si>
  <si>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>콘크리트 강도감소계수(Φ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)</t>
    </r>
    <phoneticPr fontId="2" type="noConversion"/>
  </si>
  <si>
    <r>
      <t>철근 강도감소계수(Φ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)</t>
    </r>
    <phoneticPr fontId="2" type="noConversion"/>
  </si>
  <si>
    <t>d = h1 + h2 - dc1 =</t>
    <phoneticPr fontId="2" type="noConversion"/>
  </si>
  <si>
    <t>콘크리트 설계기준강도(fck)</t>
    <phoneticPr fontId="2" type="noConversion"/>
  </si>
  <si>
    <t>철근 항복강도 (fy)</t>
    <phoneticPr fontId="2" type="noConversion"/>
  </si>
  <si>
    <r>
      <t>부재폭 (b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>)</t>
    </r>
    <phoneticPr fontId="2" type="noConversion"/>
  </si>
  <si>
    <t>=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</si>
  <si>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</t>
    </r>
  </si>
  <si>
    <r>
      <t xml:space="preserve">1. </t>
    </r>
    <r>
      <rPr>
        <b/>
        <sz val="10"/>
        <rFont val="바탕"/>
        <family val="1"/>
        <charset val="129"/>
      </rPr>
      <t>설계조건</t>
    </r>
    <phoneticPr fontId="2" type="noConversion"/>
  </si>
  <si>
    <t>b2</t>
    <phoneticPr fontId="2" type="noConversion"/>
  </si>
  <si>
    <t>h2</t>
    <phoneticPr fontId="2" type="noConversion"/>
  </si>
  <si>
    <t>kN</t>
    <phoneticPr fontId="2" type="noConversion"/>
  </si>
  <si>
    <t>MPa</t>
    <phoneticPr fontId="2" type="noConversion"/>
  </si>
  <si>
    <t>/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</si>
  <si>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n,1</t>
    </r>
    <phoneticPr fontId="2" type="noConversion"/>
  </si>
  <si>
    <r>
      <t>0.2·f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>·b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>·d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</si>
  <si>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n,2</t>
    </r>
  </si>
  <si>
    <r>
      <t>5.6·b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>·d</t>
    </r>
  </si>
  <si>
    <r>
      <t>V</t>
    </r>
    <r>
      <rPr>
        <vertAlign val="subscript"/>
        <sz val="9"/>
        <rFont val="굴림체"/>
        <family val="3"/>
        <charset val="129"/>
      </rPr>
      <t>n</t>
    </r>
  </si>
  <si>
    <r>
      <t xml:space="preserve">min [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V</t>
    </r>
    <r>
      <rPr>
        <vertAlign val="subscript"/>
        <sz val="9"/>
        <rFont val="굴림체"/>
        <family val="3"/>
        <charset val="129"/>
      </rPr>
      <t>n,1</t>
    </r>
    <r>
      <rPr>
        <sz val="9"/>
        <rFont val="굴림체"/>
        <family val="3"/>
        <charset val="129"/>
      </rPr>
      <t xml:space="preserve"> ,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V</t>
    </r>
    <r>
      <rPr>
        <vertAlign val="subscript"/>
        <sz val="9"/>
        <rFont val="굴림체"/>
        <family val="3"/>
        <charset val="129"/>
      </rPr>
      <t>n,2</t>
    </r>
    <r>
      <rPr>
        <sz val="9"/>
        <rFont val="굴림체"/>
        <family val="3"/>
        <charset val="129"/>
      </rPr>
      <t xml:space="preserve"> ]</t>
    </r>
  </si>
  <si>
    <t>지압판 응력</t>
    <phoneticPr fontId="2" type="noConversion"/>
  </si>
  <si>
    <t>=</t>
    <phoneticPr fontId="2" type="noConversion"/>
  </si>
  <si>
    <r>
      <t xml:space="preserve">4. </t>
    </r>
    <r>
      <rPr>
        <b/>
        <sz val="10"/>
        <rFont val="바탕"/>
        <family val="1"/>
        <charset val="129"/>
      </rPr>
      <t>스트럿</t>
    </r>
    <r>
      <rPr>
        <b/>
        <sz val="10"/>
        <rFont val="Times New Roman"/>
        <family val="1"/>
      </rPr>
      <t>-</t>
    </r>
    <r>
      <rPr>
        <b/>
        <sz val="10"/>
        <rFont val="바탕"/>
        <family val="1"/>
        <charset val="129"/>
      </rPr>
      <t>타이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모델</t>
    </r>
    <phoneticPr fontId="2" type="noConversion"/>
  </si>
  <si>
    <t>·타이의 중심선과 철근의 배치가 일치하도록 피복두께(dc1, dc2) 결정</t>
    <phoneticPr fontId="2" type="noConversion"/>
  </si>
  <si>
    <t xml:space="preserve">·수평력 : 크리프와 수축변형에 의하여 계수전단력의 20%는 수평방향 인장력이 작용 </t>
    <phoneticPr fontId="2" type="noConversion"/>
  </si>
  <si>
    <r>
      <t>·스트럿 DD'의 유효폭 w</t>
    </r>
    <r>
      <rPr>
        <vertAlign val="subscript"/>
        <sz val="9"/>
        <rFont val="굴림체"/>
        <family val="3"/>
        <charset val="129"/>
      </rPr>
      <t xml:space="preserve">s </t>
    </r>
    <r>
      <rPr>
        <sz val="9"/>
        <rFont val="굴림체"/>
        <family val="3"/>
        <charset val="129"/>
      </rPr>
      <t>를 계산</t>
    </r>
    <phoneticPr fontId="2" type="noConversion"/>
  </si>
  <si>
    <r>
      <t xml:space="preserve">∑M </t>
    </r>
    <r>
      <rPr>
        <vertAlign val="subscript"/>
        <sz val="9"/>
        <rFont val="굴림체"/>
        <family val="3"/>
        <charset val="129"/>
      </rPr>
      <t>at A</t>
    </r>
    <r>
      <rPr>
        <sz val="9"/>
        <rFont val="굴림체"/>
        <family val="3"/>
        <charset val="129"/>
      </rPr>
      <t xml:space="preserve"> </t>
    </r>
    <phoneticPr fontId="2" type="noConversion"/>
  </si>
  <si>
    <t>--- ①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</si>
  <si>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·(b2 + e - dc2) + 0.2V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·(h1 + h2)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</si>
  <si>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u,DD</t>
    </r>
    <r>
      <rPr>
        <sz val="9"/>
        <rFont val="굴림체"/>
        <family val="3"/>
        <charset val="129"/>
      </rPr>
      <t>·((b2 - dc2)</t>
    </r>
    <phoneticPr fontId="2" type="noConversion"/>
  </si>
  <si>
    <t>-</t>
    <phoneticPr fontId="2" type="noConversion"/>
  </si>
  <si>
    <r>
      <t>w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</si>
  <si>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)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</si>
  <si>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u, DD</t>
    </r>
    <r>
      <rPr>
        <sz val="9"/>
        <rFont val="굴림체"/>
        <family val="3"/>
        <charset val="129"/>
      </rPr>
      <t xml:space="preserve"> 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</si>
  <si>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cd</t>
    </r>
    <r>
      <rPr>
        <sz val="9"/>
        <rFont val="굴림체"/>
        <family val="3"/>
        <charset val="129"/>
      </rPr>
      <t>·b·w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</si>
  <si>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{0.72·(1 - 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/ 250)·Φ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·f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}·b·w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</si>
  <si>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 xml:space="preserve">식 ①, ② 를 조합하여 계산하면, </t>
    <phoneticPr fontId="2" type="noConversion"/>
  </si>
  <si>
    <r>
      <t>w</t>
    </r>
    <r>
      <rPr>
        <vertAlign val="subscript"/>
        <sz val="9"/>
        <rFont val="굴림체"/>
        <family val="3"/>
        <charset val="129"/>
      </rPr>
      <t>s,DD'</t>
    </r>
    <phoneticPr fontId="2" type="noConversion"/>
  </si>
  <si>
    <t>mm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</si>
  <si>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u, DD'</t>
    </r>
    <phoneticPr fontId="2" type="noConversion"/>
  </si>
  <si>
    <t>kN</t>
    <phoneticPr fontId="2" type="noConversion"/>
  </si>
  <si>
    <t>(3) 스트럿-타이 모델의 구성</t>
    <phoneticPr fontId="2" type="noConversion"/>
  </si>
  <si>
    <r>
      <t>·θ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 xml:space="preserve"> = </t>
    </r>
    <phoneticPr fontId="2" type="noConversion"/>
  </si>
  <si>
    <t xml:space="preserve"> ·  절점 C의 평형조건</t>
    <phoneticPr fontId="2" type="noConversion"/>
  </si>
  <si>
    <r>
      <t>∑ Y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</si>
  <si>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VU</t>
    </r>
    <r>
      <rPr>
        <sz val="9"/>
        <rFont val="돋움"/>
        <family val="3"/>
        <charset val="129"/>
      </rPr>
      <t>· sinΘ</t>
    </r>
    <r>
      <rPr>
        <vertAlign val="subscript"/>
        <sz val="9"/>
        <rFont val="돋움"/>
        <family val="3"/>
        <charset val="129"/>
      </rPr>
      <t>1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2</t>
    </r>
    <phoneticPr fontId="2" type="noConversion"/>
  </si>
  <si>
    <r>
      <t>∑ X</t>
    </r>
    <r>
      <rPr>
        <vertAlign val="subscript"/>
        <sz val="9"/>
        <rFont val="돋움"/>
        <family val="3"/>
        <charset val="129"/>
      </rPr>
      <t>C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</si>
  <si>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BC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VU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 xml:space="preserve"> +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1</t>
    </r>
    <phoneticPr fontId="2" type="noConversion"/>
  </si>
  <si>
    <t xml:space="preserve"> ·  절점 B의 평형조건</t>
    <phoneticPr fontId="2" type="noConversion"/>
  </si>
  <si>
    <r>
      <t>∑ X</t>
    </r>
    <r>
      <rPr>
        <vertAlign val="subscript"/>
        <sz val="9"/>
        <rFont val="돋움"/>
        <family val="3"/>
        <charset val="129"/>
      </rPr>
      <t>B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</si>
  <si>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BC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3</t>
    </r>
    <phoneticPr fontId="2" type="noConversion"/>
  </si>
  <si>
    <r>
      <t>∑ Y</t>
    </r>
    <r>
      <rPr>
        <vertAlign val="subscript"/>
        <sz val="9"/>
        <rFont val="돋움"/>
        <family val="3"/>
        <charset val="129"/>
      </rPr>
      <t>B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</si>
  <si>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AB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3</t>
    </r>
    <phoneticPr fontId="2" type="noConversion"/>
  </si>
  <si>
    <t xml:space="preserve"> ·  절점 D의 평형조건</t>
    <phoneticPr fontId="2" type="noConversion"/>
  </si>
  <si>
    <r>
      <t>∑ X</t>
    </r>
    <r>
      <rPr>
        <vertAlign val="subscript"/>
        <sz val="9"/>
        <rFont val="돋움"/>
        <family val="3"/>
        <charset val="129"/>
      </rPr>
      <t>D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</si>
  <si>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DA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 xml:space="preserve"> -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 xml:space="preserve"> </t>
    </r>
    <phoneticPr fontId="2" type="noConversion"/>
  </si>
  <si>
    <r>
      <t>∑ Y</t>
    </r>
    <r>
      <rPr>
        <vertAlign val="subscript"/>
        <sz val="9"/>
        <rFont val="돋움"/>
        <family val="3"/>
        <charset val="129"/>
      </rPr>
      <t>D</t>
    </r>
    <r>
      <rPr>
        <sz val="9"/>
        <rFont val="돋움"/>
        <family val="3"/>
        <charset val="129"/>
      </rPr>
      <t xml:space="preserve"> = 0</t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</si>
  <si>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DD'</t>
    </r>
    <r>
      <rPr>
        <sz val="9"/>
        <rFont val="돋움"/>
        <family val="3"/>
        <charset val="129"/>
      </rPr>
      <t xml:space="preserve"> =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 xml:space="preserve"> + C</t>
    </r>
    <r>
      <rPr>
        <vertAlign val="subscript"/>
        <sz val="9"/>
        <rFont val="돋움"/>
        <family val="3"/>
        <charset val="129"/>
      </rPr>
      <t xml:space="preserve">BD </t>
    </r>
    <r>
      <rPr>
        <sz val="9"/>
        <rFont val="돋움"/>
        <family val="3"/>
        <charset val="129"/>
      </rPr>
      <t>· sinΘ</t>
    </r>
    <r>
      <rPr>
        <vertAlign val="subscript"/>
        <sz val="9"/>
        <rFont val="돋움"/>
        <family val="3"/>
        <charset val="129"/>
      </rPr>
      <t>3</t>
    </r>
  </si>
  <si>
    <t>(4) 스트럿-타이 모델의 단면력</t>
    <phoneticPr fontId="2" type="noConversion"/>
  </si>
  <si>
    <t xml:space="preserve"> · 스트럿 CD 의 단면력 : </t>
    <phoneticPr fontId="2" type="noConversion"/>
  </si>
  <si>
    <t>식 ①으로부터</t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</si>
  <si>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CD</t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</si>
  <si>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VU</t>
    </r>
    <r>
      <rPr>
        <sz val="9"/>
        <rFont val="돋움"/>
        <family val="3"/>
        <charset val="129"/>
      </rPr>
      <t xml:space="preserve"> ·</t>
    </r>
    <phoneticPr fontId="2" type="noConversion"/>
  </si>
  <si>
    <r>
      <t>sinΘ</t>
    </r>
    <r>
      <rPr>
        <vertAlign val="subscript"/>
        <sz val="9"/>
        <rFont val="돋움"/>
        <family val="3"/>
        <charset val="129"/>
      </rPr>
      <t>1</t>
    </r>
  </si>
  <si>
    <r>
      <t>sinΘ</t>
    </r>
    <r>
      <rPr>
        <vertAlign val="subscript"/>
        <sz val="9"/>
        <rFont val="돋움"/>
        <family val="3"/>
        <charset val="129"/>
      </rPr>
      <t>2</t>
    </r>
  </si>
  <si>
    <t xml:space="preserve"> · 타이   BC 의 단면력 :</t>
    <phoneticPr fontId="2" type="noConversion"/>
  </si>
  <si>
    <t>식 ②으로부터</t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</si>
  <si>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BC</t>
    </r>
    <r>
      <rPr>
        <sz val="9"/>
        <color indexed="8"/>
        <rFont val="돋움"/>
        <family val="3"/>
        <charset val="129"/>
      </rPr>
      <t/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</si>
  <si>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VU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1</t>
    </r>
    <r>
      <rPr>
        <sz val="9"/>
        <rFont val="돋움"/>
        <family val="3"/>
        <charset val="129"/>
      </rPr>
      <t xml:space="preserve"> +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2</t>
    </r>
    <phoneticPr fontId="2" type="noConversion"/>
  </si>
  <si>
    <t xml:space="preserve"> · 스트럿 BD 의 단면력 :</t>
    <phoneticPr fontId="2" type="noConversion"/>
  </si>
  <si>
    <t>식 ③으로부터</t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</si>
  <si>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BD</t>
    </r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</si>
  <si>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BC</t>
    </r>
    <phoneticPr fontId="2" type="noConversion"/>
  </si>
  <si>
    <r>
      <t>cosΘ</t>
    </r>
    <r>
      <rPr>
        <vertAlign val="subscript"/>
        <sz val="9"/>
        <rFont val="돋움"/>
        <family val="3"/>
        <charset val="129"/>
      </rPr>
      <t>3</t>
    </r>
    <phoneticPr fontId="2" type="noConversion"/>
  </si>
  <si>
    <t xml:space="preserve"> · 타이   AB 의 단면력 :</t>
    <phoneticPr fontId="2" type="noConversion"/>
  </si>
  <si>
    <t>식 ④으로부터</t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</si>
  <si>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AB</t>
    </r>
    <r>
      <rPr>
        <sz val="9"/>
        <color indexed="8"/>
        <rFont val="돋움"/>
        <family val="3"/>
        <charset val="129"/>
      </rPr>
      <t/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</si>
  <si>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3</t>
    </r>
    <phoneticPr fontId="2" type="noConversion"/>
  </si>
  <si>
    <t>식 ⑤으로부터</t>
    <phoneticPr fontId="2" type="noConversion"/>
  </si>
  <si>
    <r>
      <t>T</t>
    </r>
    <r>
      <rPr>
        <vertAlign val="subscript"/>
        <sz val="9"/>
        <rFont val="돋움"/>
        <family val="3"/>
        <charset val="129"/>
      </rPr>
      <t>DA</t>
    </r>
    <r>
      <rPr>
        <sz val="9"/>
        <color indexed="8"/>
        <rFont val="돋움"/>
        <family val="3"/>
        <charset val="129"/>
      </rPr>
      <t/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</si>
  <si>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 xml:space="preserve"> -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cosΘ</t>
    </r>
    <r>
      <rPr>
        <vertAlign val="sub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 xml:space="preserve"> </t>
    </r>
    <phoneticPr fontId="2" type="noConversion"/>
  </si>
  <si>
    <t xml:space="preserve"> · 스트럿 DD'의 단면력 : </t>
    <phoneticPr fontId="2" type="noConversion"/>
  </si>
  <si>
    <t>식 ⑥으로부터</t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</si>
  <si>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DD'</t>
    </r>
    <phoneticPr fontId="2" type="noConversion"/>
  </si>
  <si>
    <r>
      <t>C</t>
    </r>
    <r>
      <rPr>
        <vertAlign val="subscript"/>
        <sz val="9"/>
        <rFont val="돋움"/>
        <family val="3"/>
        <charset val="129"/>
      </rPr>
      <t>BD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3</t>
    </r>
    <r>
      <rPr>
        <sz val="9"/>
        <rFont val="돋움"/>
        <family val="3"/>
        <charset val="129"/>
      </rPr>
      <t xml:space="preserve">  + C</t>
    </r>
    <r>
      <rPr>
        <vertAlign val="subscript"/>
        <sz val="9"/>
        <rFont val="돋움"/>
        <family val="3"/>
        <charset val="129"/>
      </rPr>
      <t>CD</t>
    </r>
    <r>
      <rPr>
        <sz val="9"/>
        <rFont val="돋움"/>
        <family val="3"/>
        <charset val="129"/>
      </rPr>
      <t xml:space="preserve"> · sinΘ</t>
    </r>
    <r>
      <rPr>
        <vertAlign val="subscript"/>
        <sz val="9"/>
        <rFont val="돋움"/>
        <family val="3"/>
        <charset val="129"/>
      </rPr>
      <t>2</t>
    </r>
    <r>
      <rPr>
        <sz val="9"/>
        <rFont val="돋움"/>
        <family val="3"/>
        <charset val="129"/>
      </rPr>
      <t xml:space="preserve"> </t>
    </r>
    <phoneticPr fontId="2" type="noConversion"/>
  </si>
  <si>
    <r>
      <t xml:space="preserve">5. </t>
    </r>
    <r>
      <rPr>
        <b/>
        <sz val="10"/>
        <rFont val="바탕"/>
        <family val="1"/>
        <charset val="129"/>
      </rPr>
      <t>타이의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철근량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검토</t>
    </r>
    <phoneticPr fontId="2" type="noConversion"/>
  </si>
  <si>
    <r>
      <t>·필요철근량 ((A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)  :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</si>
  <si>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u, CB</t>
    </r>
    <phoneticPr fontId="2" type="noConversion"/>
  </si>
  <si>
    <t>×</t>
    <phoneticPr fontId="2" type="noConversion"/>
  </si>
  <si>
    <r>
      <t>mm</t>
    </r>
    <r>
      <rPr>
        <vertAlign val="superscript"/>
        <sz val="9"/>
        <rFont val="굴림체"/>
        <family val="3"/>
        <charset val="129"/>
      </rPr>
      <t>2</t>
    </r>
    <phoneticPr fontId="2" type="noConversion"/>
  </si>
  <si>
    <r>
      <t>Φ × 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</si>
  <si>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u, DA</t>
    </r>
    <phoneticPr fontId="2" type="noConversion"/>
  </si>
  <si>
    <t>(3) 철근량 검토</t>
    <phoneticPr fontId="2" type="noConversion"/>
  </si>
  <si>
    <r>
      <t>사용철근량 (A</t>
    </r>
    <r>
      <rPr>
        <vertAlign val="subscript"/>
        <sz val="9"/>
        <rFont val="굴림체"/>
        <family val="3"/>
        <charset val="129"/>
      </rPr>
      <t>use</t>
    </r>
    <r>
      <rPr>
        <sz val="9"/>
        <rFont val="굴림체"/>
        <family val="3"/>
        <charset val="129"/>
      </rPr>
      <t>)</t>
    </r>
    <phoneticPr fontId="2" type="noConversion"/>
  </si>
  <si>
    <r>
      <t>필요철근량 (A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)</t>
    </r>
    <phoneticPr fontId="2" type="noConversion"/>
  </si>
  <si>
    <r>
      <t xml:space="preserve">6. </t>
    </r>
    <r>
      <rPr>
        <b/>
        <sz val="10"/>
        <rFont val="바탕"/>
        <family val="1"/>
        <charset val="129"/>
      </rPr>
      <t>절점영역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및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스트럿의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강도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검토</t>
    </r>
    <phoneticPr fontId="2" type="noConversion"/>
  </si>
  <si>
    <t>(1) 필요 유효폭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</si>
  <si>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max</t>
    </r>
    <r>
      <rPr>
        <sz val="9"/>
        <rFont val="굴림체"/>
        <family val="3"/>
        <charset val="129"/>
      </rPr>
      <t xml:space="preserve"> b</t>
    </r>
    <r>
      <rPr>
        <vertAlign val="subscript"/>
        <sz val="9"/>
        <rFont val="굴림체"/>
        <family val="3"/>
        <charset val="129"/>
      </rPr>
      <t>w</t>
    </r>
    <phoneticPr fontId="2" type="noConversion"/>
  </si>
  <si>
    <t>스트럿의 유효강도 (MPa)</t>
    <phoneticPr fontId="2" type="noConversion"/>
  </si>
  <si>
    <r>
      <t>b</t>
    </r>
    <r>
      <rPr>
        <vertAlign val="subscript"/>
        <sz val="9"/>
        <rFont val="굴림체"/>
        <family val="3"/>
        <charset val="129"/>
      </rPr>
      <t>w</t>
    </r>
    <phoneticPr fontId="2" type="noConversion"/>
  </si>
  <si>
    <t>부재 폭</t>
    <phoneticPr fontId="2" type="noConversion"/>
  </si>
  <si>
    <t>·스트럿과 절점영역의 유효강도를 계산하여 사용가능한 공간에 배치될 수 있는지 여부를 검토</t>
    <phoneticPr fontId="2" type="noConversion"/>
  </si>
  <si>
    <r>
      <t>0.72 (1 - 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/ 250) Φ</t>
    </r>
    <r>
      <rPr>
        <vertAlign val="subscript"/>
        <sz val="9"/>
        <rFont val="굴림체"/>
        <family val="3"/>
        <charset val="129"/>
      </rPr>
      <t xml:space="preserve">c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 xml:space="preserve"> =</t>
    </r>
    <phoneticPr fontId="2" type="noConversion"/>
  </si>
  <si>
    <r>
      <t xml:space="preserve">7. </t>
    </r>
    <r>
      <rPr>
        <b/>
        <sz val="10"/>
        <rFont val="바탕"/>
        <family val="1"/>
        <charset val="129"/>
      </rPr>
      <t>차원화한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스트럿타이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모델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및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보강철근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배근</t>
    </r>
    <r>
      <rPr>
        <b/>
        <sz val="10"/>
        <rFont val="Times New Roman"/>
        <family val="1"/>
      </rPr>
      <t xml:space="preserve"> </t>
    </r>
    <r>
      <rPr>
        <b/>
        <sz val="10"/>
        <rFont val="바탕"/>
        <family val="1"/>
        <charset val="129"/>
      </rPr>
      <t>상세</t>
    </r>
    <phoneticPr fontId="2" type="noConversion"/>
  </si>
  <si>
    <t>차원화한 스트럿타이 모델</t>
    <phoneticPr fontId="2" type="noConversion"/>
  </si>
  <si>
    <t>보강철근 배근 상세</t>
    <phoneticPr fontId="2" type="noConversion"/>
  </si>
  <si>
    <r>
      <t>·θ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= </t>
    </r>
    <phoneticPr fontId="2" type="noConversion"/>
  </si>
  <si>
    <r>
      <t>·θ</t>
    </r>
    <r>
      <rPr>
        <vertAlign val="subscript"/>
        <sz val="9"/>
        <rFont val="굴림체"/>
        <family val="3"/>
        <charset val="129"/>
      </rPr>
      <t>3</t>
    </r>
    <r>
      <rPr>
        <sz val="9"/>
        <rFont val="굴림체"/>
        <family val="3"/>
        <charset val="129"/>
      </rPr>
      <t xml:space="preserve"> = </t>
    </r>
    <phoneticPr fontId="2" type="noConversion"/>
  </si>
  <si>
    <t>×</t>
    <phoneticPr fontId="2" type="noConversion"/>
  </si>
  <si>
    <t>×</t>
    <phoneticPr fontId="2" type="noConversion"/>
  </si>
  <si>
    <t>×</t>
    <phoneticPr fontId="2" type="noConversion"/>
  </si>
  <si>
    <t>……… ③</t>
    <phoneticPr fontId="2" type="noConversion"/>
  </si>
  <si>
    <t>……… ④</t>
    <phoneticPr fontId="2" type="noConversion"/>
  </si>
  <si>
    <t>……… ⑤</t>
    <phoneticPr fontId="2" type="noConversion"/>
  </si>
  <si>
    <t>……… ⑥</t>
    <phoneticPr fontId="2" type="noConversion"/>
  </si>
  <si>
    <r>
      <t xml:space="preserve">……… </t>
    </r>
    <r>
      <rPr>
        <sz val="11"/>
        <rFont val="굴림체"/>
        <family val="3"/>
        <charset val="129"/>
      </rPr>
      <t>②</t>
    </r>
    <phoneticPr fontId="2" type="noConversion"/>
  </si>
  <si>
    <t>……… ①</t>
    <phoneticPr fontId="2" type="noConversion"/>
  </si>
  <si>
    <t>--- ②</t>
    <phoneticPr fontId="2" type="noConversion"/>
  </si>
  <si>
    <t>(1) 타이 BC</t>
    <phoneticPr fontId="2" type="noConversion"/>
  </si>
  <si>
    <t>(2) 타이 AD</t>
    <phoneticPr fontId="2" type="noConversion"/>
  </si>
  <si>
    <t>(2) 유효폭 검토</t>
    <phoneticPr fontId="2" type="noConversion"/>
  </si>
  <si>
    <r>
      <t>지압판폭(w</t>
    </r>
    <r>
      <rPr>
        <vertAlign val="subscript"/>
        <sz val="9"/>
        <rFont val="굴림체"/>
        <family val="3"/>
        <charset val="129"/>
      </rPr>
      <t>p</t>
    </r>
    <r>
      <rPr>
        <sz val="9"/>
        <rFont val="굴림체"/>
        <family val="3"/>
        <charset val="129"/>
      </rPr>
      <t>)</t>
    </r>
    <phoneticPr fontId="2" type="noConversion"/>
  </si>
  <si>
    <r>
      <t>지압판너비(b</t>
    </r>
    <r>
      <rPr>
        <vertAlign val="subscript"/>
        <sz val="9"/>
        <rFont val="굴림체"/>
        <family val="3"/>
        <charset val="129"/>
      </rPr>
      <t>p</t>
    </r>
    <r>
      <rPr>
        <sz val="9"/>
        <rFont val="굴림체"/>
        <family val="3"/>
        <charset val="129"/>
      </rPr>
      <t>)</t>
    </r>
    <phoneticPr fontId="2" type="noConversion"/>
  </si>
  <si>
    <t>스트럿-타이 코벨</t>
    <phoneticPr fontId="2" type="noConversion"/>
  </si>
  <si>
    <t xml:space="preserve"> · 타이   AD 의 단면력 : </t>
    <phoneticPr fontId="2" type="noConversion"/>
  </si>
  <si>
    <t>_03_CheckBasePlate</t>
    <phoneticPr fontId="2" type="noConversion"/>
  </si>
  <si>
    <t>_04_01_STM</t>
    <phoneticPr fontId="2" type="noConversion"/>
  </si>
  <si>
    <t>_04_03_STM</t>
    <phoneticPr fontId="2" type="noConversion"/>
  </si>
  <si>
    <t>_04_04_Force</t>
    <phoneticPr fontId="2" type="noConversion"/>
  </si>
  <si>
    <t>_05_00_Tie</t>
    <phoneticPr fontId="2" type="noConversion"/>
  </si>
  <si>
    <t>_05_01_TieBC</t>
    <phoneticPr fontId="2" type="noConversion"/>
  </si>
  <si>
    <t>_05_02_TieAD</t>
    <phoneticPr fontId="2" type="noConversion"/>
  </si>
  <si>
    <t>_05_03_CheckTie</t>
    <phoneticPr fontId="2" type="noConversion"/>
  </si>
  <si>
    <t>_06_Strut</t>
    <phoneticPr fontId="2" type="noConversion"/>
  </si>
  <si>
    <t>_07_Draw</t>
    <phoneticPr fontId="2" type="noConversion"/>
  </si>
  <si>
    <t>_01_01_SectInfo</t>
    <phoneticPr fontId="2" type="noConversion"/>
  </si>
  <si>
    <t>_01_02_CheckSect</t>
    <phoneticPr fontId="2" type="noConversion"/>
  </si>
  <si>
    <t>_02_CheckShear</t>
    <phoneticPr fontId="2" type="noConversion"/>
  </si>
  <si>
    <t>Eq_1</t>
    <phoneticPr fontId="2" type="noConversion"/>
  </si>
  <si>
    <t>Eq_2</t>
    <phoneticPr fontId="2" type="noConversion"/>
  </si>
  <si>
    <t>Eq_3</t>
    <phoneticPr fontId="2" type="noConversion"/>
  </si>
  <si>
    <t>Eq_0</t>
    <phoneticPr fontId="2" type="noConversion"/>
  </si>
  <si>
    <t>Eq_4</t>
    <phoneticPr fontId="2" type="noConversion"/>
  </si>
  <si>
    <r>
      <t xml:space="preserve">0.85 </t>
    </r>
    <r>
      <rPr>
        <sz val="9"/>
        <rFont val="굴림체"/>
        <family val="3"/>
        <charset val="129"/>
      </rPr>
      <t>Φ</t>
    </r>
    <r>
      <rPr>
        <vertAlign val="subscript"/>
        <sz val="9"/>
        <rFont val="굴림체"/>
        <family val="3"/>
        <charset val="129"/>
      </rPr>
      <t xml:space="preserve">c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 xml:space="preserve"> =</t>
    </r>
    <phoneticPr fontId="2" type="noConversion"/>
  </si>
  <si>
    <r>
      <t>0.60 (1 - 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/ 250) Φ</t>
    </r>
    <r>
      <rPr>
        <vertAlign val="subscript"/>
        <sz val="9"/>
        <rFont val="굴림체"/>
        <family val="3"/>
        <charset val="129"/>
      </rPr>
      <t xml:space="preserve">c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 xml:space="preserve"> =</t>
    </r>
    <phoneticPr fontId="2" type="noConversion"/>
  </si>
  <si>
    <r>
      <t>0.46 (1 - f</t>
    </r>
    <r>
      <rPr>
        <vertAlign val="subscript"/>
        <sz val="9"/>
        <rFont val="굴림체"/>
        <family val="3"/>
        <charset val="129"/>
      </rPr>
      <t xml:space="preserve">ck </t>
    </r>
    <r>
      <rPr>
        <sz val="9"/>
        <rFont val="굴림체"/>
        <family val="3"/>
        <charset val="129"/>
      </rPr>
      <t>/ 250) Φ</t>
    </r>
    <r>
      <rPr>
        <vertAlign val="subscript"/>
        <sz val="9"/>
        <rFont val="굴림체"/>
        <family val="3"/>
        <charset val="129"/>
      </rPr>
      <t xml:space="preserve">c </t>
    </r>
    <r>
      <rPr>
        <sz val="9"/>
        <rFont val="굴림체"/>
        <family val="3"/>
        <charset val="129"/>
      </rPr>
      <t>f</t>
    </r>
    <r>
      <rPr>
        <vertAlign val="subscript"/>
        <sz val="9"/>
        <rFont val="굴림체"/>
        <family val="3"/>
        <charset val="129"/>
      </rPr>
      <t>ck</t>
    </r>
    <r>
      <rPr>
        <sz val="9"/>
        <rFont val="굴림체"/>
        <family val="3"/>
        <charset val="129"/>
      </rPr>
      <t xml:space="preserve"> =</t>
    </r>
    <phoneticPr fontId="2" type="noConversion"/>
  </si>
  <si>
    <t>-</t>
    <phoneticPr fontId="2" type="noConversion"/>
  </si>
  <si>
    <t>(1) 타이 BC, AB 의 작도</t>
    <phoneticPr fontId="2" type="noConversion"/>
  </si>
  <si>
    <t>(2) 스트럿 DD'의 작도</t>
    <phoneticPr fontId="2" type="noConversion"/>
  </si>
  <si>
    <t>·절점 C 의 위치 : 하중작용점에서 합력방향으로 연장한 선과 타이 BC의 중심선이 만나는 위치에서 결정</t>
    <phoneticPr fontId="2" type="noConversion"/>
  </si>
  <si>
    <t>·주철근 (Tie BC) :</t>
    <phoneticPr fontId="2" type="noConversion"/>
  </si>
  <si>
    <t>·스트럽 (Tie AD) :</t>
    <phoneticPr fontId="2" type="noConversion"/>
  </si>
  <si>
    <t>dc1</t>
    <phoneticPr fontId="2" type="noConversion"/>
  </si>
  <si>
    <t>dc2</t>
    <phoneticPr fontId="2" type="noConversion"/>
  </si>
  <si>
    <t>위의 4.(2)과정을 통해 DD'의 필요폭 산정</t>
    <phoneticPr fontId="2" type="noConversion"/>
  </si>
  <si>
    <t>사용가능폭</t>
    <phoneticPr fontId="2" type="noConversion"/>
  </si>
  <si>
    <r>
      <t>(W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, mm)</t>
    </r>
    <phoneticPr fontId="2" type="noConversion"/>
  </si>
  <si>
    <t>필요유효폭</t>
    <phoneticPr fontId="2" type="noConversion"/>
  </si>
  <si>
    <t>유효강도</t>
    <phoneticPr fontId="2" type="noConversion"/>
  </si>
  <si>
    <t>단면력</t>
    <phoneticPr fontId="2" type="noConversion"/>
  </si>
  <si>
    <r>
      <t>(F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, kN)</t>
    </r>
    <phoneticPr fontId="2" type="noConversion"/>
  </si>
  <si>
    <r>
      <t>(W</t>
    </r>
    <r>
      <rPr>
        <vertAlign val="subscript"/>
        <sz val="9"/>
        <rFont val="굴림체"/>
        <family val="3"/>
        <charset val="129"/>
      </rPr>
      <t>Avail</t>
    </r>
    <r>
      <rPr>
        <sz val="9"/>
        <rFont val="굴림체"/>
        <family val="3"/>
        <charset val="129"/>
      </rPr>
      <t>, mm)</t>
    </r>
    <phoneticPr fontId="2" type="noConversion"/>
  </si>
  <si>
    <t>판정</t>
    <phoneticPr fontId="2" type="noConversion"/>
  </si>
  <si>
    <t>구 분</t>
    <phoneticPr fontId="2" type="noConversion"/>
  </si>
  <si>
    <t>절점영역 C</t>
    <phoneticPr fontId="2" type="noConversion"/>
  </si>
  <si>
    <t>스트럿 BD</t>
    <phoneticPr fontId="2" type="noConversion"/>
  </si>
  <si>
    <t>스트럿 CD</t>
    <phoneticPr fontId="2" type="noConversion"/>
  </si>
  <si>
    <t>스트럿 DD'</t>
    <phoneticPr fontId="2" type="noConversion"/>
  </si>
  <si>
    <r>
      <t>(f</t>
    </r>
    <r>
      <rPr>
        <vertAlign val="subscript"/>
        <sz val="9"/>
        <rFont val="굴림체"/>
        <family val="3"/>
        <charset val="129"/>
      </rPr>
      <t>max</t>
    </r>
    <r>
      <rPr>
        <sz val="9"/>
        <rFont val="굴림체"/>
        <family val="3"/>
        <charset val="129"/>
      </rPr>
      <t>, MPa)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</si>
</sst>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0" formatCode="0.000_ "/>
    <numFmt numFmtId="181" formatCode="0.00_ "/>
    <numFmt numFmtId="183" formatCode="0.0_ "/>
    <numFmt numFmtId="184" formatCode="0.000_);[Red]\(0.000\)"/>
  </numFmts>
  <fonts count="19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Times New Roman"/>
      <family val="1"/>
    </font>
    <font>
      <sz val="9"/>
      <name val="돋움"/>
      <family val="3"/>
      <charset val="129"/>
    </font>
    <font>
      <b/>
      <sz val="9"/>
      <name val="Times New Roman"/>
      <family val="1"/>
    </font>
    <font>
      <b/>
      <sz val="9"/>
      <name val="돋움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vertAlign val="superscript"/>
      <sz val="9"/>
      <name val="굴림체"/>
      <family val="3"/>
      <charset val="129"/>
    </font>
    <font>
      <b/>
      <sz val="10"/>
      <name val="Times New Roman"/>
      <family val="1"/>
    </font>
    <font>
      <b/>
      <sz val="10"/>
      <name val="바탕"/>
      <family val="1"/>
      <charset val="129"/>
    </font>
    <font>
      <sz val="11"/>
      <name val="굴림체"/>
      <family val="3"/>
      <charset val="129"/>
    </font>
    <font>
      <sz val="9"/>
      <color indexed="8"/>
      <name val="돋움"/>
      <family val="3"/>
      <charset val="129"/>
    </font>
    <font>
      <vertAlign val="subscript"/>
      <sz val="9"/>
      <name val="돋움"/>
      <family val="3"/>
      <charset val="129"/>
    </font>
    <font>
      <sz val="11"/>
      <color theme="1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9"/>
      <color rgb="FF0070C0"/>
      <name val="굴림체"/>
      <family val="3"/>
      <charset val="129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CCFFFF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</borders>
  <cellStyleXfs count="24">
    <xf numFmtId="0" fontId="0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" fillId="0" borderId="0"/>
    <xf numFmtId="0" fontId="1" fillId="0" borderId="0"/>
    <xf numFmtId="0" fontId="1" fillId="0" borderId="0"/>
    <xf numFmtId="0" fontId="6" fillId="0" borderId="0">
      <alignment horizontal="left" vertical="center"/>
    </xf>
    <xf numFmtId="0" fontId="4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5" fillId="2" borderId="0">
      <alignment horizontal="center" vertical="center"/>
    </xf>
  </cellStyleXfs>
  <cellXfs count="130">
    <xf numFmtId="0" fontId="0" fillId="0" borderId="0" xfId="0">
      <alignment vertical="center"/>
    </xf>
    <xf numFmtId="0" fontId="7" fillId="0" borderId="0" xfId="0" applyFont="1">
      <alignment vertical="center"/>
    </xf>
    <xf numFmtId="0" fontId="11" fillId="0" borderId="0" xfId="0" applyFont="1">
      <alignment vertical="center"/>
    </xf>
    <xf numFmtId="0" fontId="7" fillId="0" borderId="1" xfId="0" applyFont="1" applyBorder="1">
      <alignment vertical="center"/>
    </xf>
    <xf numFmtId="0" fontId="7" fillId="0" borderId="0" xfId="0" applyFont="1" applyBorder="1">
      <alignment vertical="center"/>
    </xf>
    <xf numFmtId="0" fontId="8" fillId="0" borderId="0" xfId="0" quotePrefix="1" applyFont="1" applyBorder="1" applyAlignment="1">
      <alignment horizontal="right" vertical="center"/>
    </xf>
    <xf numFmtId="49" fontId="7" fillId="0" borderId="0" xfId="0" quotePrefix="1" applyNumberFormat="1" applyFont="1" applyAlignment="1">
      <alignment horizontal="right" vertical="center"/>
    </xf>
    <xf numFmtId="0" fontId="7" fillId="0" borderId="0" xfId="2" applyFont="1">
      <alignment vertical="center"/>
    </xf>
    <xf numFmtId="0" fontId="7" fillId="0" borderId="0" xfId="2" quotePrefix="1" applyFont="1" applyAlignment="1">
      <alignment horizontal="center" vertical="center"/>
    </xf>
    <xf numFmtId="0" fontId="7" fillId="0" borderId="0" xfId="2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183" fontId="7" fillId="0" borderId="0" xfId="0" applyNumberFormat="1" applyFont="1" applyAlignment="1">
      <alignment horizontal="left" vertical="center"/>
    </xf>
    <xf numFmtId="0" fontId="7" fillId="0" borderId="0" xfId="2" applyFont="1" applyBorder="1">
      <alignment vertical="center"/>
    </xf>
    <xf numFmtId="0" fontId="7" fillId="0" borderId="0" xfId="2" quotePrefix="1" applyFont="1" applyBorder="1" applyAlignment="1">
      <alignment horizontal="center" vertical="center"/>
    </xf>
    <xf numFmtId="0" fontId="7" fillId="0" borderId="13" xfId="0" applyFont="1" applyBorder="1">
      <alignment vertical="center"/>
    </xf>
    <xf numFmtId="0" fontId="7" fillId="0" borderId="14" xfId="0" applyFont="1" applyBorder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7" fillId="0" borderId="17" xfId="0" applyFont="1" applyBorder="1">
      <alignment vertical="center"/>
    </xf>
    <xf numFmtId="0" fontId="7" fillId="0" borderId="18" xfId="0" applyFont="1" applyBorder="1">
      <alignment vertical="center"/>
    </xf>
    <xf numFmtId="0" fontId="7" fillId="0" borderId="19" xfId="0" applyFont="1" applyBorder="1">
      <alignment vertical="center"/>
    </xf>
    <xf numFmtId="0" fontId="7" fillId="0" borderId="20" xfId="0" applyFont="1" applyBorder="1">
      <alignment vertical="center"/>
    </xf>
    <xf numFmtId="0" fontId="4" fillId="0" borderId="0" xfId="0" applyFont="1">
      <alignment vertical="center"/>
    </xf>
    <xf numFmtId="0" fontId="7" fillId="0" borderId="0" xfId="2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2" applyFont="1" applyAlignment="1">
      <alignment horizontal="left" vertical="center"/>
    </xf>
    <xf numFmtId="181" fontId="7" fillId="0" borderId="0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83" fontId="7" fillId="0" borderId="0" xfId="0" applyNumberFormat="1" applyFont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81" fontId="4" fillId="0" borderId="0" xfId="14" applyNumberFormat="1" applyFont="1" applyAlignment="1">
      <alignment horizontal="center" vertical="center"/>
    </xf>
    <xf numFmtId="0" fontId="7" fillId="0" borderId="0" xfId="2" applyFont="1" applyAlignment="1">
      <alignment vertical="center"/>
    </xf>
    <xf numFmtId="0" fontId="7" fillId="0" borderId="0" xfId="1" applyNumberFormat="1" applyFont="1" applyFill="1" applyBorder="1" applyAlignment="1">
      <alignment horizontal="left" vertical="center"/>
    </xf>
    <xf numFmtId="0" fontId="7" fillId="0" borderId="0" xfId="1" applyFont="1" applyFill="1" applyBorder="1" applyAlignment="1">
      <alignment horizontal="left" vertical="center"/>
    </xf>
    <xf numFmtId="0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7" fillId="0" borderId="0" xfId="1" applyFont="1" applyFill="1" applyBorder="1" applyAlignment="1">
      <alignment vertical="center"/>
    </xf>
    <xf numFmtId="184" fontId="7" fillId="0" borderId="0" xfId="1" applyNumberFormat="1" applyFont="1" applyFill="1" applyBorder="1" applyAlignment="1">
      <alignment horizontal="centerContinuous"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0" xfId="21" quotePrefix="1" applyFont="1" applyBorder="1" applyAlignment="1">
      <alignment horizontal="center" vertical="center"/>
    </xf>
    <xf numFmtId="0" fontId="7" fillId="3" borderId="0" xfId="0" applyFont="1" applyFill="1">
      <alignment vertical="center"/>
    </xf>
    <xf numFmtId="0" fontId="7" fillId="4" borderId="0" xfId="0" applyFont="1" applyFill="1">
      <alignment vertical="center"/>
    </xf>
    <xf numFmtId="0" fontId="7" fillId="0" borderId="0" xfId="8" applyNumberFormat="1" applyFont="1" applyAlignment="1">
      <alignment horizontal="left" vertical="center"/>
    </xf>
    <xf numFmtId="0" fontId="7" fillId="0" borderId="0" xfId="8" applyNumberFormat="1" applyFont="1" applyAlignment="1">
      <alignment vertical="center"/>
    </xf>
    <xf numFmtId="183" fontId="7" fillId="0" borderId="0" xfId="2" applyNumberFormat="1" applyFont="1" applyBorder="1" applyAlignment="1">
      <alignment horizontal="center" vertical="center"/>
    </xf>
    <xf numFmtId="0" fontId="4" fillId="0" borderId="0" xfId="11" applyFont="1" applyAlignment="1">
      <alignment vertical="center"/>
    </xf>
    <xf numFmtId="0" fontId="4" fillId="0" borderId="0" xfId="11" applyFont="1" applyAlignment="1">
      <alignment horizontal="left" vertical="center"/>
    </xf>
    <xf numFmtId="0" fontId="4" fillId="0" borderId="0" xfId="11" applyFont="1" applyAlignment="1">
      <alignment horizontal="center" vertical="center"/>
    </xf>
    <xf numFmtId="0" fontId="4" fillId="0" borderId="0" xfId="11" applyFont="1" applyBorder="1" applyAlignment="1">
      <alignment horizontal="center" vertical="center"/>
    </xf>
    <xf numFmtId="0" fontId="0" fillId="0" borderId="0" xfId="11" applyFont="1" applyAlignment="1">
      <alignment vertical="center"/>
    </xf>
    <xf numFmtId="0" fontId="4" fillId="0" borderId="0" xfId="14" applyFont="1" applyAlignment="1">
      <alignment horizontal="center" vertical="center"/>
    </xf>
    <xf numFmtId="0" fontId="4" fillId="0" borderId="0" xfId="14" applyFont="1" applyAlignment="1">
      <alignment horizontal="left" vertical="center"/>
    </xf>
    <xf numFmtId="0" fontId="4" fillId="0" borderId="0" xfId="14" applyFont="1" applyAlignment="1">
      <alignment vertical="center"/>
    </xf>
    <xf numFmtId="0" fontId="4" fillId="0" borderId="0" xfId="14" quotePrefix="1" applyFont="1" applyAlignment="1">
      <alignment horizontal="center" vertical="center"/>
    </xf>
    <xf numFmtId="0" fontId="0" fillId="0" borderId="0" xfId="1" applyFont="1">
      <alignment vertical="center"/>
    </xf>
    <xf numFmtId="0" fontId="18" fillId="0" borderId="0" xfId="0" applyFont="1" applyBorder="1" applyAlignment="1">
      <alignment horizontal="right" vertical="center"/>
    </xf>
    <xf numFmtId="0" fontId="18" fillId="0" borderId="0" xfId="0" quotePrefix="1" applyFont="1" applyBorder="1" applyAlignment="1">
      <alignment horizontal="right" vertical="center"/>
    </xf>
    <xf numFmtId="0" fontId="7" fillId="0" borderId="0" xfId="11" applyFont="1" applyAlignment="1">
      <alignment vertical="center"/>
    </xf>
    <xf numFmtId="183" fontId="7" fillId="0" borderId="0" xfId="2" applyNumberFormat="1" applyFont="1" applyAlignment="1">
      <alignment vertical="center"/>
    </xf>
    <xf numFmtId="181" fontId="4" fillId="0" borderId="0" xfId="14" applyNumberFormat="1" applyFont="1" applyAlignment="1">
      <alignment vertical="center"/>
    </xf>
    <xf numFmtId="181" fontId="4" fillId="0" borderId="0" xfId="14" quotePrefix="1" applyNumberFormat="1" applyFont="1" applyAlignment="1">
      <alignment vertical="center"/>
    </xf>
    <xf numFmtId="181" fontId="4" fillId="0" borderId="0" xfId="2" applyNumberFormat="1" applyFont="1" applyAlignment="1">
      <alignment vertical="center"/>
    </xf>
    <xf numFmtId="0" fontId="8" fillId="5" borderId="0" xfId="0" applyFont="1" applyFill="1">
      <alignment vertical="center"/>
    </xf>
    <xf numFmtId="0" fontId="7" fillId="5" borderId="0" xfId="0" applyFont="1" applyFill="1">
      <alignment vertical="center"/>
    </xf>
    <xf numFmtId="0" fontId="7" fillId="5" borderId="3" xfId="0" applyFont="1" applyFill="1" applyBorder="1" applyAlignment="1">
      <alignment vertical="center"/>
    </xf>
    <xf numFmtId="0" fontId="7" fillId="5" borderId="4" xfId="0" applyFont="1" applyFill="1" applyBorder="1" applyAlignment="1">
      <alignment vertical="center"/>
    </xf>
    <xf numFmtId="0" fontId="7" fillId="5" borderId="5" xfId="0" applyFont="1" applyFill="1" applyBorder="1" applyAlignment="1">
      <alignment vertical="center"/>
    </xf>
    <xf numFmtId="0" fontId="7" fillId="0" borderId="6" xfId="0" applyFont="1" applyBorder="1">
      <alignment vertical="center"/>
    </xf>
    <xf numFmtId="0" fontId="7" fillId="0" borderId="7" xfId="0" applyFont="1" applyBorder="1">
      <alignment vertical="center"/>
    </xf>
    <xf numFmtId="0" fontId="7" fillId="0" borderId="3" xfId="0" applyFont="1" applyBorder="1">
      <alignment vertical="center"/>
    </xf>
    <xf numFmtId="0" fontId="7" fillId="0" borderId="4" xfId="0" applyFont="1" applyBorder="1">
      <alignment vertical="center"/>
    </xf>
    <xf numFmtId="0" fontId="7" fillId="0" borderId="4" xfId="0" applyFont="1" applyBorder="1" applyAlignment="1">
      <alignment vertical="center"/>
    </xf>
    <xf numFmtId="183" fontId="7" fillId="0" borderId="3" xfId="0" applyNumberFormat="1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8" fillId="0" borderId="3" xfId="0" quotePrefix="1" applyFont="1" applyBorder="1" applyAlignment="1">
      <alignment horizontal="center" vertical="center"/>
    </xf>
    <xf numFmtId="0" fontId="18" fillId="0" borderId="4" xfId="0" quotePrefix="1" applyFont="1" applyBorder="1" applyAlignment="1">
      <alignment horizontal="center" vertical="center"/>
    </xf>
    <xf numFmtId="0" fontId="18" fillId="0" borderId="5" xfId="0" quotePrefix="1" applyFont="1" applyBorder="1" applyAlignment="1">
      <alignment horizontal="center" vertical="center"/>
    </xf>
    <xf numFmtId="181" fontId="7" fillId="0" borderId="12" xfId="0" applyNumberFormat="1" applyFont="1" applyBorder="1" applyAlignment="1">
      <alignment horizontal="center" vertical="center"/>
    </xf>
    <xf numFmtId="181" fontId="7" fillId="0" borderId="3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11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183" fontId="7" fillId="0" borderId="12" xfId="0" applyNumberFormat="1" applyFont="1" applyBorder="1" applyAlignment="1">
      <alignment horizontal="center" vertical="center"/>
    </xf>
    <xf numFmtId="183" fontId="7" fillId="0" borderId="3" xfId="0" applyNumberFormat="1" applyFont="1" applyBorder="1" applyAlignment="1">
      <alignment horizontal="center" vertical="center"/>
    </xf>
    <xf numFmtId="183" fontId="7" fillId="0" borderId="0" xfId="0" applyNumberFormat="1" applyFont="1" applyAlignment="1">
      <alignment horizontal="center" vertical="center"/>
    </xf>
    <xf numFmtId="0" fontId="7" fillId="5" borderId="3" xfId="0" applyNumberFormat="1" applyFont="1" applyFill="1" applyBorder="1" applyAlignment="1">
      <alignment horizontal="center" vertical="center"/>
    </xf>
    <xf numFmtId="0" fontId="7" fillId="5" borderId="4" xfId="0" applyNumberFormat="1" applyFont="1" applyFill="1" applyBorder="1" applyAlignment="1">
      <alignment horizontal="center" vertical="center"/>
    </xf>
    <xf numFmtId="0" fontId="7" fillId="5" borderId="5" xfId="0" applyNumberFormat="1" applyFont="1" applyFill="1" applyBorder="1" applyAlignment="1">
      <alignment horizontal="center" vertical="center"/>
    </xf>
    <xf numFmtId="0" fontId="4" fillId="0" borderId="0" xfId="14" applyFont="1" applyAlignment="1">
      <alignment horizontal="center" vertical="center"/>
    </xf>
    <xf numFmtId="0" fontId="7" fillId="0" borderId="0" xfId="8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81" fontId="4" fillId="0" borderId="0" xfId="14" applyNumberFormat="1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2" applyFont="1" applyFill="1" applyAlignment="1">
      <alignment horizontal="left" vertical="center"/>
    </xf>
    <xf numFmtId="0" fontId="7" fillId="0" borderId="0" xfId="2" applyFont="1" applyAlignment="1">
      <alignment vertical="center"/>
    </xf>
    <xf numFmtId="181" fontId="7" fillId="0" borderId="0" xfId="0" applyNumberFormat="1" applyFont="1" applyAlignment="1">
      <alignment horizontal="center" vertical="center"/>
    </xf>
    <xf numFmtId="183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81" fontId="7" fillId="0" borderId="1" xfId="0" applyNumberFormat="1" applyFont="1" applyBorder="1" applyAlignment="1">
      <alignment horizontal="center" vertical="center"/>
    </xf>
    <xf numFmtId="180" fontId="7" fillId="0" borderId="0" xfId="0" applyNumberFormat="1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0" borderId="0" xfId="1" applyFont="1" applyAlignment="1">
      <alignment horizontal="right" vertical="center"/>
    </xf>
    <xf numFmtId="0" fontId="4" fillId="0" borderId="2" xfId="14" applyFont="1" applyBorder="1" applyAlignment="1">
      <alignment horizontal="center" vertical="center"/>
    </xf>
    <xf numFmtId="0" fontId="4" fillId="0" borderId="1" xfId="14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181" fontId="7" fillId="0" borderId="0" xfId="0" applyNumberFormat="1" applyFont="1" applyBorder="1" applyAlignment="1">
      <alignment horizontal="center" vertical="center"/>
    </xf>
    <xf numFmtId="183" fontId="7" fillId="0" borderId="0" xfId="2" applyNumberFormat="1" applyFont="1" applyBorder="1" applyAlignment="1">
      <alignment horizontal="center" vertical="center"/>
    </xf>
    <xf numFmtId="0" fontId="4" fillId="0" borderId="0" xfId="14" applyFont="1" applyAlignment="1">
      <alignment horizontal="left" vertical="center"/>
    </xf>
    <xf numFmtId="181" fontId="4" fillId="0" borderId="0" xfId="14" applyNumberFormat="1" applyFont="1" applyAlignment="1">
      <alignment horizontal="center" vertical="center"/>
    </xf>
    <xf numFmtId="181" fontId="4" fillId="0" borderId="0" xfId="14" quotePrefix="1" applyNumberFormat="1" applyFont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7" fillId="5" borderId="4" xfId="0" applyFont="1" applyFill="1" applyBorder="1" applyAlignment="1">
      <alignment horizontal="left" vertical="center"/>
    </xf>
    <xf numFmtId="0" fontId="7" fillId="5" borderId="5" xfId="0" applyFont="1" applyFill="1" applyBorder="1" applyAlignment="1">
      <alignment horizontal="left" vertical="center"/>
    </xf>
    <xf numFmtId="0" fontId="7" fillId="0" borderId="0" xfId="2" applyFont="1" applyAlignment="1">
      <alignment horizontal="left" vertical="center"/>
    </xf>
  </cellXfs>
  <cellStyles count="24">
    <cellStyle name="H3" xfId="19"/>
    <cellStyle name="Paragraph" xfId="20"/>
    <cellStyle name="TableBodyCenter" xfId="21"/>
    <cellStyle name="TableBodyLeft" xfId="22"/>
    <cellStyle name="TableHead" xfId="23"/>
    <cellStyle name="표준" xfId="0" builtinId="0"/>
    <cellStyle name="표준 2" xfId="1"/>
    <cellStyle name="표준 2 2" xfId="2"/>
    <cellStyle name="표준 3" xfId="3"/>
    <cellStyle name="표준 3 2" xfId="4"/>
    <cellStyle name="표준 37" xfId="5"/>
    <cellStyle name="표준 38" xfId="6"/>
    <cellStyle name="표준 39" xfId="7"/>
    <cellStyle name="표준 4" xfId="8"/>
    <cellStyle name="표준 40" xfId="9"/>
    <cellStyle name="표준 41" xfId="10"/>
    <cellStyle name="표준 42" xfId="11"/>
    <cellStyle name="표준 43" xfId="12"/>
    <cellStyle name="표준 44" xfId="13"/>
    <cellStyle name="표준 45" xfId="14"/>
    <cellStyle name="표준 5" xfId="15"/>
    <cellStyle name="표준 6" xfId="16"/>
    <cellStyle name="표준 7" xfId="17"/>
    <cellStyle name="표준 8" xfId="18"/>
  </cellStyles>
  <dxfs count="11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9525</xdr:colOff>
      <xdr:row>51</xdr:row>
      <xdr:rowOff>142875</xdr:rowOff>
    </xdr:from>
    <xdr:to>
      <xdr:col>26</xdr:col>
      <xdr:colOff>47625</xdr:colOff>
      <xdr:row>63</xdr:row>
      <xdr:rowOff>66675</xdr:rowOff>
    </xdr:to>
    <xdr:pic>
      <xdr:nvPicPr>
        <xdr:cNvPr id="25732" name="Picture 36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5775" y="9858375"/>
          <a:ext cx="1943100" cy="2209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49"/>
  <sheetViews>
    <sheetView tabSelected="1" zoomScaleNormal="100" workbookViewId="0">
      <pane ySplit="1" topLeftCell="A2" activePane="bottomLeft" state="frozen"/>
      <selection pane="bottomLeft" activeCell="AG98" sqref="AG98"/>
    </sheetView>
  </sheetViews>
  <sheetFormatPr defaultColWidth="2.77734375" defaultRowHeight="15" customHeight="1"/>
  <cols>
    <col min="1" max="28" width="2.77734375" style="1" customWidth="1"/>
    <col min="29" max="29" width="13.6640625" style="1" bestFit="1" customWidth="1"/>
    <col min="30" max="16384" width="2.77734375" style="1"/>
  </cols>
  <sheetData>
    <row r="1" spans="1:30" ht="15" customHeight="1">
      <c r="A1" s="1">
        <v>0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  <c r="O1" s="1">
        <v>14</v>
      </c>
      <c r="P1" s="1">
        <v>15</v>
      </c>
      <c r="Q1" s="1">
        <v>16</v>
      </c>
      <c r="R1" s="1">
        <v>17</v>
      </c>
      <c r="S1" s="1">
        <v>18</v>
      </c>
      <c r="T1" s="1">
        <v>19</v>
      </c>
      <c r="U1" s="1">
        <v>20</v>
      </c>
      <c r="V1" s="1">
        <v>21</v>
      </c>
      <c r="W1" s="1">
        <v>22</v>
      </c>
      <c r="X1" s="1">
        <v>23</v>
      </c>
      <c r="Y1" s="1">
        <v>24</v>
      </c>
      <c r="Z1" s="1">
        <v>25</v>
      </c>
      <c r="AA1" s="1">
        <v>26</v>
      </c>
      <c r="AB1" s="1">
        <v>27</v>
      </c>
    </row>
    <row r="2" spans="1:30" ht="15" customHeight="1">
      <c r="A2" s="62" t="s">
        <v>148</v>
      </c>
      <c r="B2" s="63"/>
      <c r="C2" s="63"/>
      <c r="D2" s="63"/>
      <c r="E2" s="63"/>
      <c r="F2" s="62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40" t="s">
        <v>160</v>
      </c>
      <c r="AD2" s="1">
        <v>0</v>
      </c>
    </row>
    <row r="3" spans="1:30" ht="15" customHeight="1">
      <c r="A3" s="2" t="s">
        <v>33</v>
      </c>
      <c r="AC3" s="40"/>
      <c r="AD3" s="1">
        <v>1</v>
      </c>
    </row>
    <row r="4" spans="1:30" ht="15" customHeight="1">
      <c r="B4" s="1" t="s">
        <v>11</v>
      </c>
      <c r="AC4" s="40"/>
      <c r="AD4" s="1">
        <v>2</v>
      </c>
    </row>
    <row r="5" spans="1:30" ht="15" customHeight="1">
      <c r="B5" s="90" t="s">
        <v>4</v>
      </c>
      <c r="C5" s="91"/>
      <c r="D5" s="91"/>
      <c r="E5" s="91"/>
      <c r="F5" s="91"/>
      <c r="G5" s="91"/>
      <c r="H5" s="92"/>
      <c r="I5" s="87"/>
      <c r="J5" s="87"/>
      <c r="K5" s="87"/>
      <c r="L5" s="87"/>
      <c r="M5" s="88"/>
      <c r="N5" s="75" t="s">
        <v>1</v>
      </c>
      <c r="O5" s="105"/>
      <c r="P5" s="118"/>
      <c r="Q5" s="102"/>
      <c r="R5" s="102"/>
      <c r="S5" s="102"/>
      <c r="T5" s="102"/>
      <c r="U5" s="102"/>
      <c r="V5" s="102"/>
      <c r="W5" s="102"/>
      <c r="X5" s="102"/>
      <c r="Y5" s="102"/>
      <c r="Z5" s="102"/>
      <c r="AA5" s="119"/>
      <c r="AC5" s="40"/>
      <c r="AD5" s="1">
        <v>3</v>
      </c>
    </row>
    <row r="6" spans="1:30" ht="15" customHeight="1">
      <c r="B6" s="90" t="s">
        <v>34</v>
      </c>
      <c r="C6" s="91"/>
      <c r="D6" s="91"/>
      <c r="E6" s="91"/>
      <c r="F6" s="91"/>
      <c r="G6" s="91"/>
      <c r="H6" s="92"/>
      <c r="I6" s="87"/>
      <c r="J6" s="87"/>
      <c r="K6" s="87"/>
      <c r="L6" s="87"/>
      <c r="M6" s="88"/>
      <c r="N6" s="74" t="s">
        <v>1</v>
      </c>
      <c r="O6" s="75"/>
      <c r="P6" s="120"/>
      <c r="Q6" s="121"/>
      <c r="R6" s="121"/>
      <c r="S6" s="121"/>
      <c r="T6" s="121"/>
      <c r="U6" s="121"/>
      <c r="V6" s="121"/>
      <c r="W6" s="121"/>
      <c r="X6" s="121"/>
      <c r="Y6" s="121"/>
      <c r="Z6" s="121"/>
      <c r="AA6" s="122"/>
      <c r="AC6" s="40"/>
      <c r="AD6" s="1">
        <v>4</v>
      </c>
    </row>
    <row r="7" spans="1:30" ht="15" customHeight="1">
      <c r="B7" s="90" t="s">
        <v>3</v>
      </c>
      <c r="C7" s="91"/>
      <c r="D7" s="91"/>
      <c r="E7" s="91"/>
      <c r="F7" s="91"/>
      <c r="G7" s="91"/>
      <c r="H7" s="92"/>
      <c r="I7" s="87"/>
      <c r="J7" s="87"/>
      <c r="K7" s="87"/>
      <c r="L7" s="87"/>
      <c r="M7" s="88"/>
      <c r="N7" s="74" t="s">
        <v>1</v>
      </c>
      <c r="O7" s="75"/>
      <c r="P7" s="120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2"/>
      <c r="AC7" s="40"/>
      <c r="AD7" s="1">
        <v>5</v>
      </c>
    </row>
    <row r="8" spans="1:30" ht="15" customHeight="1">
      <c r="B8" s="90" t="s">
        <v>35</v>
      </c>
      <c r="C8" s="91"/>
      <c r="D8" s="91"/>
      <c r="E8" s="91"/>
      <c r="F8" s="91"/>
      <c r="G8" s="91"/>
      <c r="H8" s="92"/>
      <c r="I8" s="87"/>
      <c r="J8" s="87"/>
      <c r="K8" s="87"/>
      <c r="L8" s="87"/>
      <c r="M8" s="88"/>
      <c r="N8" s="74" t="s">
        <v>1</v>
      </c>
      <c r="O8" s="75"/>
      <c r="P8" s="120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2"/>
      <c r="AC8" s="40"/>
      <c r="AD8" s="1">
        <v>6</v>
      </c>
    </row>
    <row r="9" spans="1:30" ht="15" customHeight="1">
      <c r="B9" s="90" t="s">
        <v>30</v>
      </c>
      <c r="C9" s="91"/>
      <c r="D9" s="91"/>
      <c r="E9" s="91"/>
      <c r="F9" s="91"/>
      <c r="G9" s="91"/>
      <c r="H9" s="92"/>
      <c r="I9" s="87"/>
      <c r="J9" s="87"/>
      <c r="K9" s="87"/>
      <c r="L9" s="87"/>
      <c r="M9" s="88"/>
      <c r="N9" s="74" t="s">
        <v>1</v>
      </c>
      <c r="O9" s="75"/>
      <c r="P9" s="120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2"/>
      <c r="AC9" s="40"/>
      <c r="AD9" s="1">
        <v>7</v>
      </c>
    </row>
    <row r="10" spans="1:30" ht="15" customHeight="1">
      <c r="B10" s="90" t="s">
        <v>177</v>
      </c>
      <c r="C10" s="91"/>
      <c r="D10" s="91"/>
      <c r="E10" s="91"/>
      <c r="F10" s="91"/>
      <c r="G10" s="91"/>
      <c r="H10" s="92"/>
      <c r="I10" s="87"/>
      <c r="J10" s="87"/>
      <c r="K10" s="87"/>
      <c r="L10" s="87"/>
      <c r="M10" s="88"/>
      <c r="N10" s="74" t="s">
        <v>1</v>
      </c>
      <c r="O10" s="75"/>
      <c r="P10" s="120"/>
      <c r="Q10" s="121"/>
      <c r="R10" s="121"/>
      <c r="S10" s="121"/>
      <c r="T10" s="121"/>
      <c r="U10" s="121"/>
      <c r="V10" s="121"/>
      <c r="W10" s="121"/>
      <c r="X10" s="121"/>
      <c r="Y10" s="121"/>
      <c r="Z10" s="121"/>
      <c r="AA10" s="122"/>
      <c r="AC10" s="40"/>
      <c r="AD10" s="1">
        <v>8</v>
      </c>
    </row>
    <row r="11" spans="1:30" ht="15" customHeight="1">
      <c r="B11" s="90" t="s">
        <v>178</v>
      </c>
      <c r="C11" s="91"/>
      <c r="D11" s="91"/>
      <c r="E11" s="91"/>
      <c r="F11" s="91"/>
      <c r="G11" s="91"/>
      <c r="H11" s="92"/>
      <c r="I11" s="87"/>
      <c r="J11" s="87"/>
      <c r="K11" s="87"/>
      <c r="L11" s="87"/>
      <c r="M11" s="88"/>
      <c r="N11" s="74" t="s">
        <v>1</v>
      </c>
      <c r="O11" s="75"/>
      <c r="P11" s="120"/>
      <c r="Q11" s="121"/>
      <c r="R11" s="121"/>
      <c r="S11" s="121"/>
      <c r="T11" s="121"/>
      <c r="U11" s="121"/>
      <c r="V11" s="121"/>
      <c r="W11" s="121"/>
      <c r="X11" s="121"/>
      <c r="Y11" s="121"/>
      <c r="Z11" s="121"/>
      <c r="AA11" s="122"/>
      <c r="AC11" s="40"/>
      <c r="AD11" s="1">
        <v>9</v>
      </c>
    </row>
    <row r="12" spans="1:30" ht="15" customHeight="1">
      <c r="B12" s="90" t="s">
        <v>147</v>
      </c>
      <c r="C12" s="91"/>
      <c r="D12" s="91"/>
      <c r="E12" s="91"/>
      <c r="F12" s="91"/>
      <c r="G12" s="91"/>
      <c r="H12" s="92"/>
      <c r="I12" s="87"/>
      <c r="J12" s="87"/>
      <c r="K12" s="87"/>
      <c r="L12" s="87"/>
      <c r="M12" s="88"/>
      <c r="N12" s="74" t="s">
        <v>1</v>
      </c>
      <c r="O12" s="75"/>
      <c r="P12" s="120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2"/>
      <c r="AC12" s="40"/>
      <c r="AD12" s="1">
        <v>10</v>
      </c>
    </row>
    <row r="13" spans="1:30" ht="15" customHeight="1">
      <c r="B13" s="90" t="s">
        <v>146</v>
      </c>
      <c r="C13" s="91"/>
      <c r="D13" s="91"/>
      <c r="E13" s="91"/>
      <c r="F13" s="91"/>
      <c r="G13" s="91"/>
      <c r="H13" s="92"/>
      <c r="I13" s="87"/>
      <c r="J13" s="87"/>
      <c r="K13" s="87"/>
      <c r="L13" s="87"/>
      <c r="M13" s="88"/>
      <c r="N13" s="74" t="s">
        <v>1</v>
      </c>
      <c r="O13" s="75"/>
      <c r="P13" s="120"/>
      <c r="Q13" s="121"/>
      <c r="R13" s="121"/>
      <c r="S13" s="121"/>
      <c r="T13" s="121"/>
      <c r="U13" s="121"/>
      <c r="V13" s="121"/>
      <c r="W13" s="121"/>
      <c r="X13" s="121"/>
      <c r="Y13" s="121"/>
      <c r="Z13" s="121"/>
      <c r="AA13" s="122"/>
      <c r="AC13" s="40"/>
      <c r="AD13" s="1">
        <v>11</v>
      </c>
    </row>
    <row r="14" spans="1:30" ht="15" customHeight="1">
      <c r="B14" s="90" t="s">
        <v>14</v>
      </c>
      <c r="C14" s="91"/>
      <c r="D14" s="91"/>
      <c r="E14" s="91"/>
      <c r="F14" s="91"/>
      <c r="G14" s="91"/>
      <c r="H14" s="92"/>
      <c r="I14" s="87"/>
      <c r="J14" s="87"/>
      <c r="K14" s="87"/>
      <c r="L14" s="87"/>
      <c r="M14" s="88"/>
      <c r="N14" s="74" t="s">
        <v>1</v>
      </c>
      <c r="O14" s="75"/>
      <c r="P14" s="120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2"/>
      <c r="AC14" s="40"/>
      <c r="AD14" s="1">
        <v>12</v>
      </c>
    </row>
    <row r="15" spans="1:30" ht="15" customHeight="1">
      <c r="B15" s="90" t="s">
        <v>13</v>
      </c>
      <c r="C15" s="91"/>
      <c r="D15" s="91"/>
      <c r="E15" s="91"/>
      <c r="F15" s="91"/>
      <c r="G15" s="91"/>
      <c r="H15" s="92"/>
      <c r="I15" s="87"/>
      <c r="J15" s="87"/>
      <c r="K15" s="87"/>
      <c r="L15" s="87"/>
      <c r="M15" s="88"/>
      <c r="N15" s="74" t="s">
        <v>36</v>
      </c>
      <c r="O15" s="75"/>
      <c r="P15" s="120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2"/>
      <c r="AC15" s="40"/>
      <c r="AD15" s="1">
        <v>13</v>
      </c>
    </row>
    <row r="16" spans="1:30" ht="15" customHeight="1">
      <c r="B16" s="90" t="s">
        <v>28</v>
      </c>
      <c r="C16" s="91"/>
      <c r="D16" s="91"/>
      <c r="E16" s="91"/>
      <c r="F16" s="91"/>
      <c r="G16" s="91"/>
      <c r="H16" s="92"/>
      <c r="I16" s="87"/>
      <c r="J16" s="87"/>
      <c r="K16" s="87"/>
      <c r="L16" s="87"/>
      <c r="M16" s="88"/>
      <c r="N16" s="74" t="s">
        <v>37</v>
      </c>
      <c r="O16" s="75"/>
      <c r="P16" s="120"/>
      <c r="Q16" s="121"/>
      <c r="R16" s="121"/>
      <c r="S16" s="121"/>
      <c r="T16" s="121"/>
      <c r="U16" s="121"/>
      <c r="V16" s="121"/>
      <c r="W16" s="121"/>
      <c r="X16" s="121"/>
      <c r="Y16" s="121"/>
      <c r="Z16" s="121"/>
      <c r="AA16" s="122"/>
      <c r="AC16" s="40"/>
      <c r="AD16" s="1">
        <v>14</v>
      </c>
    </row>
    <row r="17" spans="1:30" ht="15" customHeight="1">
      <c r="B17" s="90" t="s">
        <v>29</v>
      </c>
      <c r="C17" s="91"/>
      <c r="D17" s="91"/>
      <c r="E17" s="91"/>
      <c r="F17" s="91"/>
      <c r="G17" s="91"/>
      <c r="H17" s="92"/>
      <c r="I17" s="87"/>
      <c r="J17" s="87"/>
      <c r="K17" s="87"/>
      <c r="L17" s="87"/>
      <c r="M17" s="88"/>
      <c r="N17" s="74" t="s">
        <v>37</v>
      </c>
      <c r="O17" s="75"/>
      <c r="P17" s="120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2"/>
      <c r="AC17" s="40"/>
      <c r="AD17" s="1">
        <v>15</v>
      </c>
    </row>
    <row r="18" spans="1:30" ht="15" customHeight="1">
      <c r="B18" s="90" t="s">
        <v>25</v>
      </c>
      <c r="C18" s="91"/>
      <c r="D18" s="91"/>
      <c r="E18" s="91"/>
      <c r="F18" s="91"/>
      <c r="G18" s="91"/>
      <c r="H18" s="92"/>
      <c r="I18" s="79"/>
      <c r="J18" s="79"/>
      <c r="K18" s="79"/>
      <c r="L18" s="79"/>
      <c r="M18" s="80"/>
      <c r="N18" s="74"/>
      <c r="O18" s="75"/>
      <c r="P18" s="120"/>
      <c r="Q18" s="121"/>
      <c r="R18" s="121"/>
      <c r="S18" s="121"/>
      <c r="T18" s="121"/>
      <c r="U18" s="121"/>
      <c r="V18" s="121"/>
      <c r="W18" s="121"/>
      <c r="X18" s="121"/>
      <c r="Y18" s="121"/>
      <c r="Z18" s="121"/>
      <c r="AA18" s="122"/>
      <c r="AC18" s="40"/>
      <c r="AD18" s="1">
        <v>16</v>
      </c>
    </row>
    <row r="19" spans="1:30" ht="15" customHeight="1">
      <c r="B19" s="90" t="s">
        <v>26</v>
      </c>
      <c r="C19" s="91"/>
      <c r="D19" s="91"/>
      <c r="E19" s="91"/>
      <c r="F19" s="91"/>
      <c r="G19" s="91"/>
      <c r="H19" s="92"/>
      <c r="I19" s="79"/>
      <c r="J19" s="79"/>
      <c r="K19" s="79"/>
      <c r="L19" s="79"/>
      <c r="M19" s="80"/>
      <c r="N19" s="74"/>
      <c r="O19" s="75"/>
      <c r="P19" s="123"/>
      <c r="Q19" s="112"/>
      <c r="R19" s="112"/>
      <c r="S19" s="112"/>
      <c r="T19" s="112"/>
      <c r="U19" s="112"/>
      <c r="V19" s="112"/>
      <c r="W19" s="112"/>
      <c r="X19" s="112"/>
      <c r="Y19" s="112"/>
      <c r="Z19" s="112"/>
      <c r="AA19" s="124"/>
      <c r="AC19" s="40"/>
      <c r="AD19" s="1">
        <v>17</v>
      </c>
    </row>
    <row r="20" spans="1:30" ht="15" customHeight="1">
      <c r="A20" s="26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9"/>
      <c r="O20" s="29"/>
    </row>
    <row r="21" spans="1:30" ht="15" customHeight="1">
      <c r="B21" s="1" t="s">
        <v>12</v>
      </c>
      <c r="AC21" s="41" t="s">
        <v>161</v>
      </c>
      <c r="AD21" s="1">
        <v>0</v>
      </c>
    </row>
    <row r="22" spans="1:30" ht="15" customHeight="1">
      <c r="C22" s="1" t="s">
        <v>27</v>
      </c>
      <c r="H22" s="89"/>
      <c r="I22" s="89"/>
      <c r="J22" s="89"/>
      <c r="K22" s="24" t="s">
        <v>2</v>
      </c>
      <c r="L22" s="89"/>
      <c r="M22" s="89"/>
      <c r="N22" s="89"/>
      <c r="O22" s="24" t="s">
        <v>171</v>
      </c>
      <c r="P22" s="89"/>
      <c r="Q22" s="89"/>
      <c r="R22" s="89"/>
      <c r="S22" s="24" t="s">
        <v>31</v>
      </c>
      <c r="T22" s="89"/>
      <c r="U22" s="97"/>
      <c r="V22" s="97"/>
      <c r="W22" s="1" t="s">
        <v>1</v>
      </c>
      <c r="AC22" s="41"/>
      <c r="AD22" s="1">
        <v>1</v>
      </c>
    </row>
    <row r="23" spans="1:30" ht="15" customHeight="1">
      <c r="C23" s="1" t="s">
        <v>15</v>
      </c>
      <c r="E23" s="89"/>
      <c r="F23" s="89"/>
      <c r="G23" s="89"/>
      <c r="H23" s="24" t="s">
        <v>38</v>
      </c>
      <c r="I23" s="89"/>
      <c r="J23" s="89"/>
      <c r="K23" s="89"/>
      <c r="L23" s="24" t="s">
        <v>31</v>
      </c>
      <c r="M23" s="104"/>
      <c r="N23" s="104"/>
      <c r="O23" s="104"/>
      <c r="P23" s="24" t="str">
        <f>IF(M23&lt;=Q23, "≤", "&gt;")</f>
        <v>≤</v>
      </c>
      <c r="Q23" s="89">
        <v>1</v>
      </c>
      <c r="R23" s="89"/>
      <c r="AB23" s="55" t="str">
        <f>IF(M23&lt;=Q23,"---  OK(코벨로 설계)", "---  NG(코벨로 설계불가)")</f>
        <v>---  OK(코벨로 설계)</v>
      </c>
      <c r="AC23" s="41"/>
      <c r="AD23" s="1">
        <v>2</v>
      </c>
    </row>
    <row r="24" spans="1:30" ht="15" customHeight="1">
      <c r="P24" s="24"/>
      <c r="Q24" s="89"/>
      <c r="R24" s="89"/>
      <c r="AB24" s="5"/>
      <c r="AC24" s="41"/>
      <c r="AD24" s="1">
        <v>3</v>
      </c>
    </row>
    <row r="25" spans="1:30" ht="15" customHeight="1">
      <c r="C25" s="1" t="s">
        <v>16</v>
      </c>
      <c r="I25" s="97"/>
      <c r="J25" s="97"/>
      <c r="K25" s="97"/>
      <c r="L25" s="1" t="s">
        <v>17</v>
      </c>
      <c r="M25" s="24" t="str">
        <f>IF(I25&gt;=P25,"≥", "&lt;")</f>
        <v>≥</v>
      </c>
      <c r="N25" s="1" t="s">
        <v>19</v>
      </c>
      <c r="P25" s="97"/>
      <c r="Q25" s="97"/>
      <c r="R25" s="97"/>
      <c r="S25" s="1" t="s">
        <v>17</v>
      </c>
      <c r="AB25" s="56" t="str">
        <f>IF(I25&gt;=P25,"---  OK", "---  NG")</f>
        <v>---  OK</v>
      </c>
      <c r="AC25" s="41"/>
      <c r="AD25" s="1">
        <v>4</v>
      </c>
    </row>
    <row r="26" spans="1:30" ht="15" customHeight="1">
      <c r="M26" s="24"/>
      <c r="P26" s="10"/>
      <c r="Q26" s="10"/>
      <c r="R26" s="10"/>
      <c r="AB26" s="5"/>
    </row>
    <row r="27" spans="1:30" ht="15" customHeight="1">
      <c r="A27" s="2" t="s">
        <v>18</v>
      </c>
      <c r="Q27" s="28"/>
      <c r="R27" s="28"/>
      <c r="AB27" s="5"/>
      <c r="AC27" s="40" t="s">
        <v>162</v>
      </c>
      <c r="AD27" s="1">
        <v>0</v>
      </c>
    </row>
    <row r="28" spans="1:30" ht="15" customHeight="1">
      <c r="A28" s="2"/>
      <c r="B28" s="94" t="s">
        <v>39</v>
      </c>
      <c r="C28" s="94"/>
      <c r="D28" s="39" t="s">
        <v>0</v>
      </c>
      <c r="E28" s="42" t="s">
        <v>40</v>
      </c>
      <c r="K28" s="24" t="s">
        <v>31</v>
      </c>
      <c r="L28" s="89"/>
      <c r="M28" s="89"/>
      <c r="N28" s="89"/>
      <c r="O28" s="1" t="s">
        <v>36</v>
      </c>
      <c r="Q28" s="28"/>
      <c r="R28" s="28"/>
      <c r="AB28" s="5"/>
      <c r="AC28" s="40"/>
      <c r="AD28" s="1">
        <v>1</v>
      </c>
    </row>
    <row r="29" spans="1:30" ht="15" customHeight="1">
      <c r="A29" s="2"/>
      <c r="B29" s="94" t="s">
        <v>41</v>
      </c>
      <c r="C29" s="94"/>
      <c r="D29" s="39" t="s">
        <v>0</v>
      </c>
      <c r="E29" s="42" t="s">
        <v>42</v>
      </c>
      <c r="K29" s="24" t="s">
        <v>31</v>
      </c>
      <c r="L29" s="89"/>
      <c r="M29" s="89"/>
      <c r="N29" s="89"/>
      <c r="O29" s="1" t="s">
        <v>36</v>
      </c>
      <c r="Q29" s="28"/>
      <c r="R29" s="28"/>
      <c r="AB29" s="5"/>
      <c r="AC29" s="40"/>
      <c r="AD29" s="1">
        <v>2</v>
      </c>
    </row>
    <row r="30" spans="1:30" ht="15" customHeight="1">
      <c r="A30" s="2"/>
      <c r="B30" s="94" t="s">
        <v>43</v>
      </c>
      <c r="C30" s="94"/>
      <c r="D30" s="39" t="s">
        <v>0</v>
      </c>
      <c r="E30" s="43" t="s">
        <v>44</v>
      </c>
      <c r="K30" s="24" t="s">
        <v>31</v>
      </c>
      <c r="L30" s="89"/>
      <c r="M30" s="97"/>
      <c r="N30" s="97"/>
      <c r="O30" s="1" t="s">
        <v>36</v>
      </c>
      <c r="P30" s="24" t="str">
        <f>IF(L30&gt;=U30, "≥", "&lt;")</f>
        <v>≥</v>
      </c>
      <c r="Q30" s="11" t="s">
        <v>23</v>
      </c>
      <c r="R30" s="28"/>
      <c r="T30" s="24" t="s">
        <v>31</v>
      </c>
      <c r="U30" s="89"/>
      <c r="V30" s="97"/>
      <c r="W30" s="97"/>
      <c r="X30" s="1" t="s">
        <v>36</v>
      </c>
      <c r="AB30" s="56" t="str">
        <f>IF(L30&gt;=U30, "---  OK", "---  NG")</f>
        <v>---  OK</v>
      </c>
      <c r="AC30" s="40"/>
      <c r="AD30" s="1">
        <v>3</v>
      </c>
    </row>
    <row r="31" spans="1:30" ht="15" customHeight="1">
      <c r="P31" s="24"/>
      <c r="AB31" s="5"/>
    </row>
    <row r="32" spans="1:30" ht="15" customHeight="1">
      <c r="A32" s="2" t="s">
        <v>21</v>
      </c>
      <c r="P32" s="24"/>
      <c r="AB32" s="5"/>
      <c r="AC32" s="41" t="s">
        <v>150</v>
      </c>
      <c r="AD32" s="1">
        <v>0</v>
      </c>
    </row>
    <row r="33" spans="1:36" ht="15" customHeight="1">
      <c r="B33" s="1" t="s">
        <v>22</v>
      </c>
      <c r="P33" s="24"/>
      <c r="AB33" s="5"/>
      <c r="AC33" s="41"/>
      <c r="AD33" s="1">
        <v>1</v>
      </c>
    </row>
    <row r="34" spans="1:36" ht="15" customHeight="1">
      <c r="B34" s="1" t="s">
        <v>24</v>
      </c>
      <c r="K34" s="24" t="s">
        <v>31</v>
      </c>
      <c r="L34" s="104"/>
      <c r="M34" s="104"/>
      <c r="N34" s="104"/>
      <c r="O34" s="1" t="s">
        <v>5</v>
      </c>
      <c r="P34" s="24" t="str">
        <f>IF(L34&gt;=U34, "≥", "&lt;")</f>
        <v>≥</v>
      </c>
      <c r="Q34" s="1" t="s">
        <v>45</v>
      </c>
      <c r="T34" s="24" t="s">
        <v>46</v>
      </c>
      <c r="U34" s="104"/>
      <c r="V34" s="104"/>
      <c r="W34" s="104"/>
      <c r="X34" s="1" t="s">
        <v>5</v>
      </c>
      <c r="AB34" s="56" t="str">
        <f>IF(L34&gt;=U34,"---  OK", "---  NG")</f>
        <v>---  OK</v>
      </c>
      <c r="AC34" s="41"/>
      <c r="AD34" s="1">
        <v>2</v>
      </c>
    </row>
    <row r="35" spans="1:36" ht="15" customHeight="1">
      <c r="P35" s="24"/>
      <c r="AB35" s="5"/>
    </row>
    <row r="36" spans="1:36" ht="15" customHeight="1">
      <c r="A36" s="2" t="s">
        <v>47</v>
      </c>
      <c r="AC36" s="40" t="s">
        <v>151</v>
      </c>
      <c r="AD36" s="1">
        <v>0</v>
      </c>
    </row>
    <row r="37" spans="1:36" ht="15" customHeight="1">
      <c r="B37" s="1" t="s">
        <v>172</v>
      </c>
      <c r="AC37" s="40"/>
      <c r="AD37" s="1">
        <v>1</v>
      </c>
    </row>
    <row r="38" spans="1:36" ht="15" customHeight="1">
      <c r="B38" s="1" t="s">
        <v>48</v>
      </c>
      <c r="AC38" s="40"/>
      <c r="AD38" s="1">
        <v>2</v>
      </c>
    </row>
    <row r="39" spans="1:36" ht="15" customHeight="1">
      <c r="B39" s="1" t="s">
        <v>49</v>
      </c>
      <c r="F39" s="24"/>
      <c r="G39" s="24"/>
      <c r="H39" s="24"/>
      <c r="I39" s="24"/>
      <c r="AC39" s="40"/>
      <c r="AD39" s="1">
        <v>3</v>
      </c>
    </row>
    <row r="40" spans="1:36" ht="15" customHeight="1">
      <c r="B40" s="1" t="s">
        <v>174</v>
      </c>
      <c r="AC40" s="40"/>
      <c r="AD40" s="1">
        <v>4</v>
      </c>
    </row>
    <row r="41" spans="1:36" ht="15" customHeight="1">
      <c r="AC41" s="40"/>
      <c r="AD41" s="1">
        <v>5</v>
      </c>
    </row>
    <row r="42" spans="1:36" ht="15" customHeight="1">
      <c r="B42" s="1" t="s">
        <v>173</v>
      </c>
      <c r="AC42" s="40"/>
      <c r="AD42" s="1">
        <v>6</v>
      </c>
    </row>
    <row r="43" spans="1:36" ht="15" customHeight="1">
      <c r="B43" s="1" t="s">
        <v>50</v>
      </c>
      <c r="AC43" s="40"/>
      <c r="AD43" s="1">
        <v>7</v>
      </c>
    </row>
    <row r="44" spans="1:36" ht="15" customHeight="1">
      <c r="C44" s="1" t="s">
        <v>51</v>
      </c>
      <c r="E44" s="24" t="s">
        <v>46</v>
      </c>
      <c r="F44" s="24">
        <v>0</v>
      </c>
      <c r="AA44" s="6" t="s">
        <v>52</v>
      </c>
      <c r="AC44" s="40"/>
      <c r="AD44" s="1">
        <v>8</v>
      </c>
    </row>
    <row r="45" spans="1:36" ht="15" customHeight="1">
      <c r="C45" s="97" t="s">
        <v>53</v>
      </c>
      <c r="D45" s="97"/>
      <c r="E45" s="97"/>
      <c r="F45" s="97"/>
      <c r="G45" s="97"/>
      <c r="H45" s="97"/>
      <c r="I45" s="97"/>
      <c r="J45" s="97"/>
      <c r="K45" s="97"/>
      <c r="L45" s="97" t="s">
        <v>46</v>
      </c>
      <c r="M45" s="97" t="s">
        <v>54</v>
      </c>
      <c r="N45" s="97"/>
      <c r="O45" s="97"/>
      <c r="P45" s="97"/>
      <c r="Q45" s="97"/>
      <c r="R45" s="97" t="s">
        <v>55</v>
      </c>
      <c r="S45" s="27" t="s">
        <v>56</v>
      </c>
      <c r="T45" s="97" t="s">
        <v>57</v>
      </c>
      <c r="AA45" s="6"/>
      <c r="AC45" s="40"/>
      <c r="AD45" s="1">
        <v>9</v>
      </c>
    </row>
    <row r="46" spans="1:36" ht="15" customHeight="1"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  <c r="N46" s="97"/>
      <c r="O46" s="97"/>
      <c r="P46" s="97"/>
      <c r="Q46" s="97"/>
      <c r="R46" s="97"/>
      <c r="S46" s="24">
        <v>2</v>
      </c>
      <c r="T46" s="97"/>
      <c r="AA46" s="6"/>
      <c r="AC46" s="40"/>
      <c r="AD46" s="1">
        <v>10</v>
      </c>
      <c r="AE46" s="8"/>
      <c r="AF46" s="59"/>
      <c r="AG46" s="59"/>
      <c r="AH46" s="59"/>
      <c r="AI46" s="59"/>
      <c r="AJ46" s="59"/>
    </row>
    <row r="47" spans="1:36" ht="15" customHeight="1">
      <c r="C47" s="1" t="s">
        <v>58</v>
      </c>
      <c r="E47" s="24" t="s">
        <v>46</v>
      </c>
      <c r="F47" s="1" t="s">
        <v>59</v>
      </c>
      <c r="I47" s="24" t="s">
        <v>46</v>
      </c>
      <c r="J47" s="1" t="s">
        <v>60</v>
      </c>
      <c r="AA47" s="6" t="s">
        <v>142</v>
      </c>
      <c r="AC47" s="40"/>
      <c r="AD47" s="1">
        <v>11</v>
      </c>
      <c r="AE47" s="8"/>
      <c r="AF47" s="59"/>
      <c r="AG47" s="59"/>
      <c r="AH47" s="59"/>
      <c r="AI47" s="59"/>
      <c r="AJ47" s="59"/>
    </row>
    <row r="48" spans="1:36" ht="15" customHeight="1">
      <c r="C48" s="1" t="s">
        <v>61</v>
      </c>
      <c r="L48" s="1" t="s">
        <v>62</v>
      </c>
      <c r="N48" s="1" t="s">
        <v>46</v>
      </c>
      <c r="O48" s="100"/>
      <c r="P48" s="97"/>
      <c r="Q48" s="97"/>
      <c r="R48" s="97"/>
      <c r="S48" s="1" t="s">
        <v>63</v>
      </c>
      <c r="AC48" s="40"/>
      <c r="AD48" s="1">
        <v>12</v>
      </c>
      <c r="AE48" s="8"/>
      <c r="AF48" s="59"/>
      <c r="AG48" s="59"/>
      <c r="AH48" s="59"/>
      <c r="AI48" s="59"/>
      <c r="AJ48" s="59"/>
    </row>
    <row r="49" spans="2:41" ht="15" customHeight="1">
      <c r="L49" s="1" t="s">
        <v>64</v>
      </c>
      <c r="N49" s="1" t="s">
        <v>46</v>
      </c>
      <c r="O49" s="100"/>
      <c r="P49" s="100"/>
      <c r="Q49" s="100"/>
      <c r="R49" s="100"/>
      <c r="S49" s="1" t="s">
        <v>65</v>
      </c>
      <c r="AC49" s="40"/>
      <c r="AD49" s="1">
        <v>13</v>
      </c>
      <c r="AE49" s="24"/>
      <c r="AF49" s="59"/>
      <c r="AG49" s="59"/>
      <c r="AH49" s="59"/>
      <c r="AI49" s="59"/>
      <c r="AJ49" s="59"/>
    </row>
    <row r="50" spans="2:41" ht="15" customHeight="1">
      <c r="AE50" s="24"/>
      <c r="AF50" s="59"/>
      <c r="AG50" s="59"/>
      <c r="AH50" s="59"/>
      <c r="AI50" s="59"/>
      <c r="AJ50" s="59"/>
    </row>
    <row r="51" spans="2:41" ht="15" customHeight="1">
      <c r="B51" s="1" t="s">
        <v>66</v>
      </c>
      <c r="AC51" s="41" t="s">
        <v>152</v>
      </c>
      <c r="AD51" s="1">
        <v>0</v>
      </c>
      <c r="AE51" s="24"/>
      <c r="AF51" s="59"/>
      <c r="AG51" s="59"/>
      <c r="AH51" s="59"/>
      <c r="AI51" s="59"/>
      <c r="AJ51" s="59"/>
    </row>
    <row r="52" spans="2:41" ht="15" customHeight="1">
      <c r="B52" s="12" t="s">
        <v>67</v>
      </c>
      <c r="D52" s="114"/>
      <c r="E52" s="114"/>
      <c r="F52" s="9" t="s">
        <v>6</v>
      </c>
      <c r="G52" s="12" t="s">
        <v>131</v>
      </c>
      <c r="I52" s="114"/>
      <c r="J52" s="114"/>
      <c r="K52" s="9" t="s">
        <v>6</v>
      </c>
      <c r="L52" s="12" t="s">
        <v>132</v>
      </c>
      <c r="N52" s="114"/>
      <c r="O52" s="114"/>
      <c r="P52" s="9" t="s">
        <v>6</v>
      </c>
      <c r="R52" s="14"/>
      <c r="S52" s="15"/>
      <c r="T52" s="15"/>
      <c r="U52" s="15"/>
      <c r="V52" s="15"/>
      <c r="W52" s="15"/>
      <c r="X52" s="15"/>
      <c r="Y52" s="15"/>
      <c r="Z52" s="15"/>
      <c r="AA52" s="16"/>
      <c r="AC52" s="41"/>
      <c r="AD52" s="1">
        <v>1</v>
      </c>
    </row>
    <row r="53" spans="2:41" ht="15" customHeight="1">
      <c r="B53" s="12"/>
      <c r="D53" s="44"/>
      <c r="E53" s="44"/>
      <c r="F53" s="9"/>
      <c r="G53" s="12"/>
      <c r="I53" s="44"/>
      <c r="J53" s="44"/>
      <c r="K53" s="9"/>
      <c r="L53" s="12"/>
      <c r="N53" s="44"/>
      <c r="O53" s="44"/>
      <c r="P53" s="9"/>
      <c r="R53" s="17"/>
      <c r="S53" s="4"/>
      <c r="T53" s="4"/>
      <c r="U53" s="4"/>
      <c r="V53" s="4"/>
      <c r="W53" s="4"/>
      <c r="X53" s="4"/>
      <c r="Y53" s="4"/>
      <c r="Z53" s="4"/>
      <c r="AA53" s="18"/>
      <c r="AC53" s="41"/>
      <c r="AD53" s="1">
        <v>2</v>
      </c>
    </row>
    <row r="54" spans="2:41" ht="15" customHeight="1">
      <c r="B54" s="45" t="s">
        <v>68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R54" s="17"/>
      <c r="S54" s="4"/>
      <c r="T54" s="4"/>
      <c r="U54" s="4"/>
      <c r="V54" s="4"/>
      <c r="W54" s="4"/>
      <c r="X54" s="4"/>
      <c r="Y54" s="4"/>
      <c r="Z54" s="4"/>
      <c r="AA54" s="18"/>
      <c r="AC54" s="41"/>
      <c r="AD54" s="1">
        <v>3</v>
      </c>
    </row>
    <row r="55" spans="2:41" ht="15" customHeight="1">
      <c r="B55" s="45"/>
      <c r="C55" s="22" t="s">
        <v>69</v>
      </c>
      <c r="D55" s="45"/>
      <c r="E55" s="45"/>
      <c r="F55" s="45" t="s">
        <v>70</v>
      </c>
      <c r="H55" s="45"/>
      <c r="I55" s="45"/>
      <c r="J55" s="45"/>
      <c r="K55" s="45"/>
      <c r="L55" s="45"/>
      <c r="M55" s="45"/>
      <c r="N55" s="99" t="s">
        <v>141</v>
      </c>
      <c r="O55" s="99"/>
      <c r="P55" s="99"/>
      <c r="R55" s="17"/>
      <c r="S55" s="4"/>
      <c r="T55" s="4"/>
      <c r="U55" s="4"/>
      <c r="V55" s="4"/>
      <c r="W55" s="4"/>
      <c r="X55" s="4"/>
      <c r="Y55" s="4"/>
      <c r="Z55" s="4"/>
      <c r="AA55" s="18"/>
      <c r="AC55" s="41"/>
      <c r="AD55" s="1">
        <v>4</v>
      </c>
    </row>
    <row r="56" spans="2:41" ht="15" customHeight="1">
      <c r="C56" s="22" t="s">
        <v>71</v>
      </c>
      <c r="D56" s="45"/>
      <c r="E56" s="45"/>
      <c r="F56" s="46" t="s">
        <v>72</v>
      </c>
      <c r="H56" s="47"/>
      <c r="I56" s="47"/>
      <c r="J56" s="48"/>
      <c r="K56" s="48"/>
      <c r="L56" s="48"/>
      <c r="M56" s="49"/>
      <c r="N56" s="99" t="s">
        <v>140</v>
      </c>
      <c r="O56" s="99"/>
      <c r="P56" s="99"/>
      <c r="R56" s="17"/>
      <c r="S56" s="4"/>
      <c r="T56" s="4"/>
      <c r="U56" s="4"/>
      <c r="V56" s="4"/>
      <c r="W56" s="4"/>
      <c r="X56" s="4"/>
      <c r="Y56" s="4"/>
      <c r="Z56" s="4"/>
      <c r="AA56" s="18"/>
      <c r="AC56" s="41"/>
      <c r="AD56" s="1">
        <v>5</v>
      </c>
    </row>
    <row r="57" spans="2:41" ht="15" customHeight="1">
      <c r="N57" s="10"/>
      <c r="O57" s="10"/>
      <c r="P57" s="10"/>
      <c r="R57" s="17"/>
      <c r="S57" s="4"/>
      <c r="T57" s="4"/>
      <c r="U57" s="4"/>
      <c r="V57" s="4"/>
      <c r="W57" s="4"/>
      <c r="X57" s="4"/>
      <c r="Y57" s="4"/>
      <c r="Z57" s="4"/>
      <c r="AA57" s="18"/>
      <c r="AC57" s="41"/>
      <c r="AD57" s="1">
        <v>6</v>
      </c>
    </row>
    <row r="58" spans="2:41" ht="15" customHeight="1">
      <c r="B58" s="45" t="s">
        <v>73</v>
      </c>
      <c r="C58" s="47"/>
      <c r="D58" s="47"/>
      <c r="E58" s="47"/>
      <c r="F58" s="48"/>
      <c r="G58" s="48"/>
      <c r="H58" s="48"/>
      <c r="I58" s="49"/>
      <c r="K58" s="23"/>
      <c r="N58" s="31"/>
      <c r="O58" s="31"/>
      <c r="P58" s="57"/>
      <c r="R58" s="17"/>
      <c r="S58" s="4"/>
      <c r="T58" s="4"/>
      <c r="U58" s="4"/>
      <c r="V58" s="4"/>
      <c r="W58" s="4"/>
      <c r="X58" s="4"/>
      <c r="Y58" s="4"/>
      <c r="Z58" s="4"/>
      <c r="AA58" s="18"/>
      <c r="AC58" s="41"/>
      <c r="AD58" s="1">
        <v>7</v>
      </c>
    </row>
    <row r="59" spans="2:41" ht="15" customHeight="1">
      <c r="C59" s="22" t="s">
        <v>74</v>
      </c>
      <c r="F59" s="46" t="s">
        <v>75</v>
      </c>
      <c r="N59" s="99" t="s">
        <v>136</v>
      </c>
      <c r="O59" s="99"/>
      <c r="P59" s="99"/>
      <c r="R59" s="17"/>
      <c r="S59" s="4"/>
      <c r="T59" s="4"/>
      <c r="U59" s="4"/>
      <c r="V59" s="4"/>
      <c r="W59" s="4"/>
      <c r="X59" s="4"/>
      <c r="Y59" s="4"/>
      <c r="Z59" s="4"/>
      <c r="AA59" s="18"/>
      <c r="AC59" s="41"/>
      <c r="AD59" s="1">
        <v>8</v>
      </c>
    </row>
    <row r="60" spans="2:41" ht="15" customHeight="1">
      <c r="C60" s="22" t="s">
        <v>76</v>
      </c>
      <c r="E60" s="47"/>
      <c r="F60" s="46" t="s">
        <v>77</v>
      </c>
      <c r="G60" s="48"/>
      <c r="H60" s="48"/>
      <c r="I60" s="49"/>
      <c r="K60" s="23"/>
      <c r="N60" s="99" t="s">
        <v>137</v>
      </c>
      <c r="O60" s="99"/>
      <c r="P60" s="99"/>
      <c r="R60" s="17"/>
      <c r="S60" s="4"/>
      <c r="T60" s="4"/>
      <c r="U60" s="4"/>
      <c r="V60" s="4"/>
      <c r="W60" s="4"/>
      <c r="X60" s="4"/>
      <c r="Y60" s="4"/>
      <c r="Z60" s="4"/>
      <c r="AA60" s="18"/>
      <c r="AC60" s="41"/>
      <c r="AD60" s="1">
        <v>9</v>
      </c>
    </row>
    <row r="61" spans="2:41" ht="15" customHeight="1">
      <c r="D61" s="46"/>
      <c r="E61" s="47"/>
      <c r="F61" s="48"/>
      <c r="G61" s="48"/>
      <c r="H61" s="48"/>
      <c r="I61" s="49"/>
      <c r="K61" s="23"/>
      <c r="N61" s="31"/>
      <c r="O61" s="31"/>
      <c r="P61" s="31"/>
      <c r="R61" s="17"/>
      <c r="S61" s="4"/>
      <c r="T61" s="4"/>
      <c r="U61" s="4"/>
      <c r="V61" s="4"/>
      <c r="W61" s="4"/>
      <c r="X61" s="4"/>
      <c r="Y61" s="4"/>
      <c r="Z61" s="4"/>
      <c r="AA61" s="18"/>
      <c r="AC61" s="41"/>
      <c r="AD61" s="1">
        <v>10</v>
      </c>
    </row>
    <row r="62" spans="2:41" ht="15" customHeight="1">
      <c r="B62" s="45" t="s">
        <v>78</v>
      </c>
      <c r="C62" s="47"/>
      <c r="D62" s="47"/>
      <c r="E62" s="47"/>
      <c r="F62" s="48"/>
      <c r="G62" s="48"/>
      <c r="H62" s="48"/>
      <c r="I62" s="49"/>
      <c r="K62" s="23"/>
      <c r="N62" s="31"/>
      <c r="O62" s="31"/>
      <c r="P62" s="57"/>
      <c r="R62" s="17"/>
      <c r="S62" s="4"/>
      <c r="T62" s="4"/>
      <c r="U62" s="12"/>
      <c r="V62" s="13"/>
      <c r="W62" s="114"/>
      <c r="X62" s="114"/>
      <c r="Y62" s="9"/>
      <c r="Z62" s="4"/>
      <c r="AA62" s="18"/>
      <c r="AC62" s="41"/>
      <c r="AD62" s="1">
        <v>11</v>
      </c>
      <c r="AE62" s="8"/>
      <c r="AF62" s="58"/>
      <c r="AG62" s="58"/>
      <c r="AH62" s="25"/>
      <c r="AJ62" s="59"/>
      <c r="AK62" s="59"/>
      <c r="AL62" s="59"/>
      <c r="AM62" s="59"/>
      <c r="AN62" s="59"/>
      <c r="AO62" s="59"/>
    </row>
    <row r="63" spans="2:41" ht="15" customHeight="1">
      <c r="C63" s="22" t="s">
        <v>79</v>
      </c>
      <c r="D63" s="47"/>
      <c r="E63" s="47"/>
      <c r="F63" s="45" t="s">
        <v>80</v>
      </c>
      <c r="G63" s="48"/>
      <c r="H63" s="48"/>
      <c r="I63" s="49"/>
      <c r="K63" s="23"/>
      <c r="N63" s="99" t="s">
        <v>138</v>
      </c>
      <c r="O63" s="99"/>
      <c r="P63" s="99"/>
      <c r="R63" s="17"/>
      <c r="U63" s="12"/>
      <c r="V63" s="13"/>
      <c r="AA63" s="18"/>
      <c r="AC63" s="41"/>
      <c r="AD63" s="1">
        <v>12</v>
      </c>
      <c r="AE63" s="8"/>
      <c r="AF63" s="58"/>
      <c r="AG63" s="58"/>
      <c r="AH63" s="25"/>
      <c r="AJ63" s="59"/>
      <c r="AK63" s="59"/>
      <c r="AL63" s="59"/>
      <c r="AM63" s="59"/>
      <c r="AN63" s="59"/>
      <c r="AO63" s="59"/>
    </row>
    <row r="64" spans="2:41" ht="15" customHeight="1">
      <c r="C64" s="22" t="s">
        <v>81</v>
      </c>
      <c r="E64" s="47"/>
      <c r="F64" s="45" t="s">
        <v>82</v>
      </c>
      <c r="G64" s="48"/>
      <c r="H64" s="48"/>
      <c r="I64" s="48"/>
      <c r="J64" s="49"/>
      <c r="N64" s="99" t="s">
        <v>139</v>
      </c>
      <c r="O64" s="99"/>
      <c r="P64" s="99"/>
      <c r="R64" s="19"/>
      <c r="S64" s="20"/>
      <c r="T64" s="20"/>
      <c r="U64" s="20"/>
      <c r="V64" s="20"/>
      <c r="W64" s="20"/>
      <c r="X64" s="20"/>
      <c r="Y64" s="20"/>
      <c r="Z64" s="20"/>
      <c r="AA64" s="21"/>
      <c r="AC64" s="41"/>
      <c r="AD64" s="1">
        <v>13</v>
      </c>
      <c r="AE64" s="8"/>
      <c r="AF64" s="58"/>
      <c r="AG64" s="58"/>
      <c r="AH64" s="25"/>
      <c r="AJ64" s="59"/>
      <c r="AK64" s="59"/>
      <c r="AL64" s="59"/>
      <c r="AM64" s="59"/>
      <c r="AN64" s="59"/>
      <c r="AO64" s="59"/>
    </row>
    <row r="65" spans="1:34" ht="15" customHeight="1">
      <c r="D65" s="45"/>
      <c r="E65" s="45"/>
      <c r="F65" s="45"/>
      <c r="G65" s="45"/>
      <c r="H65" s="45"/>
      <c r="I65" s="49"/>
      <c r="J65" s="49"/>
      <c r="K65" s="49"/>
      <c r="L65" s="49"/>
      <c r="M65" s="49"/>
      <c r="N65" s="45"/>
      <c r="AD65" s="46"/>
      <c r="AE65" s="8"/>
      <c r="AF65" s="46"/>
    </row>
    <row r="66" spans="1:34" ht="15" customHeight="1">
      <c r="B66" s="1" t="s">
        <v>83</v>
      </c>
      <c r="AC66" s="40" t="s">
        <v>153</v>
      </c>
      <c r="AD66" s="1">
        <v>0</v>
      </c>
      <c r="AE66" s="24"/>
      <c r="AF66" s="59"/>
      <c r="AG66" s="59"/>
      <c r="AH66" s="59"/>
    </row>
    <row r="67" spans="1:34" ht="15" customHeight="1">
      <c r="B67" s="129" t="s">
        <v>84</v>
      </c>
      <c r="C67" s="129"/>
      <c r="D67" s="129"/>
      <c r="E67" s="129"/>
      <c r="F67" s="129"/>
      <c r="G67" s="129"/>
      <c r="H67" s="129"/>
      <c r="I67" s="98" t="s">
        <v>85</v>
      </c>
      <c r="J67" s="98"/>
      <c r="K67" s="98"/>
      <c r="L67" s="98"/>
      <c r="N67" s="93" t="s">
        <v>86</v>
      </c>
      <c r="O67" s="93" t="s">
        <v>46</v>
      </c>
      <c r="P67" s="115" t="s">
        <v>87</v>
      </c>
      <c r="Q67" s="115"/>
      <c r="R67" s="110" t="s">
        <v>88</v>
      </c>
      <c r="S67" s="110"/>
      <c r="T67" s="110"/>
      <c r="W67" s="93" t="s">
        <v>46</v>
      </c>
      <c r="X67" s="117"/>
      <c r="Y67" s="117"/>
      <c r="Z67" s="117"/>
      <c r="AA67" s="117"/>
      <c r="AB67" s="96" t="s">
        <v>20</v>
      </c>
      <c r="AC67" s="40"/>
      <c r="AD67" s="1">
        <v>1</v>
      </c>
      <c r="AE67" s="60"/>
      <c r="AF67" s="60"/>
      <c r="AG67" s="59"/>
    </row>
    <row r="68" spans="1:34" ht="15" customHeight="1">
      <c r="B68" s="129"/>
      <c r="C68" s="129"/>
      <c r="D68" s="129"/>
      <c r="E68" s="129"/>
      <c r="F68" s="129"/>
      <c r="G68" s="129"/>
      <c r="H68" s="129"/>
      <c r="I68" s="98"/>
      <c r="J68" s="98"/>
      <c r="K68" s="98"/>
      <c r="L68" s="98"/>
      <c r="N68" s="93"/>
      <c r="O68" s="93"/>
      <c r="P68" s="115"/>
      <c r="Q68" s="115"/>
      <c r="R68" s="111" t="s">
        <v>89</v>
      </c>
      <c r="S68" s="111"/>
      <c r="T68" s="111"/>
      <c r="W68" s="93"/>
      <c r="X68" s="117"/>
      <c r="Y68" s="117"/>
      <c r="Z68" s="117"/>
      <c r="AA68" s="117"/>
      <c r="AB68" s="96"/>
      <c r="AC68" s="40"/>
      <c r="AD68" s="1">
        <v>2</v>
      </c>
      <c r="AE68" s="60"/>
      <c r="AF68" s="60"/>
      <c r="AG68" s="59"/>
    </row>
    <row r="69" spans="1:34" ht="15" customHeight="1">
      <c r="B69" s="7" t="s">
        <v>90</v>
      </c>
      <c r="I69" s="1" t="s">
        <v>91</v>
      </c>
      <c r="N69" s="46" t="s">
        <v>92</v>
      </c>
      <c r="O69" s="47" t="s">
        <v>46</v>
      </c>
      <c r="P69" s="46" t="s">
        <v>93</v>
      </c>
      <c r="Q69" s="48"/>
      <c r="R69" s="48"/>
      <c r="S69" s="48"/>
      <c r="T69" s="49"/>
      <c r="W69" s="24" t="s">
        <v>46</v>
      </c>
      <c r="X69" s="116"/>
      <c r="Y69" s="116"/>
      <c r="Z69" s="116"/>
      <c r="AA69" s="116"/>
      <c r="AB69" s="51" t="s">
        <v>20</v>
      </c>
      <c r="AC69" s="40"/>
      <c r="AD69" s="1">
        <v>3</v>
      </c>
      <c r="AE69" s="59"/>
      <c r="AF69" s="59"/>
      <c r="AG69" s="51"/>
    </row>
    <row r="70" spans="1:34" ht="15" customHeight="1">
      <c r="B70" s="129" t="s">
        <v>94</v>
      </c>
      <c r="C70" s="129"/>
      <c r="D70" s="129"/>
      <c r="E70" s="129"/>
      <c r="F70" s="129"/>
      <c r="G70" s="129"/>
      <c r="H70" s="129"/>
      <c r="I70" s="98" t="s">
        <v>95</v>
      </c>
      <c r="J70" s="98"/>
      <c r="K70" s="98"/>
      <c r="L70" s="98"/>
      <c r="N70" s="93" t="s">
        <v>96</v>
      </c>
      <c r="O70" s="93" t="s">
        <v>46</v>
      </c>
      <c r="P70" s="110" t="s">
        <v>97</v>
      </c>
      <c r="Q70" s="110"/>
      <c r="R70" s="110"/>
      <c r="W70" s="93" t="s">
        <v>46</v>
      </c>
      <c r="X70" s="117"/>
      <c r="Y70" s="117"/>
      <c r="Z70" s="117"/>
      <c r="AA70" s="117"/>
      <c r="AB70" s="96" t="s">
        <v>20</v>
      </c>
      <c r="AC70" s="40"/>
      <c r="AD70" s="1">
        <v>4</v>
      </c>
      <c r="AE70" s="61"/>
      <c r="AF70" s="61"/>
      <c r="AG70" s="59"/>
    </row>
    <row r="71" spans="1:34" ht="15" customHeight="1">
      <c r="B71" s="129"/>
      <c r="C71" s="129"/>
      <c r="D71" s="129"/>
      <c r="E71" s="129"/>
      <c r="F71" s="129"/>
      <c r="G71" s="129"/>
      <c r="H71" s="129"/>
      <c r="I71" s="98"/>
      <c r="J71" s="98"/>
      <c r="K71" s="98"/>
      <c r="L71" s="98"/>
      <c r="N71" s="93"/>
      <c r="O71" s="93"/>
      <c r="P71" s="111" t="s">
        <v>98</v>
      </c>
      <c r="Q71" s="111"/>
      <c r="R71" s="111"/>
      <c r="W71" s="93"/>
      <c r="X71" s="117"/>
      <c r="Y71" s="117"/>
      <c r="Z71" s="117"/>
      <c r="AA71" s="117"/>
      <c r="AB71" s="96"/>
      <c r="AC71" s="40"/>
      <c r="AD71" s="1">
        <v>5</v>
      </c>
      <c r="AE71" s="61"/>
      <c r="AF71" s="61"/>
      <c r="AG71" s="59"/>
    </row>
    <row r="72" spans="1:34" ht="15" customHeight="1">
      <c r="B72" s="7" t="s">
        <v>99</v>
      </c>
      <c r="I72" s="1" t="s">
        <v>100</v>
      </c>
      <c r="N72" s="46" t="s">
        <v>101</v>
      </c>
      <c r="O72" s="24" t="s">
        <v>46</v>
      </c>
      <c r="P72" s="46" t="s">
        <v>102</v>
      </c>
      <c r="W72" s="24" t="s">
        <v>46</v>
      </c>
      <c r="X72" s="116"/>
      <c r="Y72" s="116"/>
      <c r="Z72" s="116"/>
      <c r="AA72" s="116"/>
      <c r="AB72" s="51" t="s">
        <v>20</v>
      </c>
      <c r="AC72" s="40"/>
      <c r="AD72" s="1">
        <v>6</v>
      </c>
      <c r="AE72" s="59"/>
      <c r="AF72" s="59"/>
      <c r="AG72" s="51"/>
    </row>
    <row r="73" spans="1:34" ht="15" customHeight="1">
      <c r="B73" s="7" t="s">
        <v>149</v>
      </c>
      <c r="I73" s="1" t="s">
        <v>103</v>
      </c>
      <c r="N73" s="45" t="s">
        <v>104</v>
      </c>
      <c r="O73" s="24" t="s">
        <v>46</v>
      </c>
      <c r="P73" s="45" t="s">
        <v>105</v>
      </c>
      <c r="W73" s="24" t="s">
        <v>46</v>
      </c>
      <c r="X73" s="116"/>
      <c r="Y73" s="116"/>
      <c r="Z73" s="116"/>
      <c r="AA73" s="116"/>
      <c r="AB73" s="51" t="s">
        <v>20</v>
      </c>
      <c r="AC73" s="40"/>
      <c r="AD73" s="1">
        <v>7</v>
      </c>
      <c r="AE73" s="59"/>
      <c r="AF73" s="59"/>
      <c r="AG73" s="51"/>
    </row>
    <row r="74" spans="1:34" ht="15" customHeight="1">
      <c r="B74" s="7" t="s">
        <v>106</v>
      </c>
      <c r="I74" s="1" t="s">
        <v>107</v>
      </c>
      <c r="N74" s="45" t="s">
        <v>108</v>
      </c>
      <c r="O74" s="24" t="s">
        <v>46</v>
      </c>
      <c r="P74" s="45" t="s">
        <v>109</v>
      </c>
      <c r="W74" s="24" t="s">
        <v>46</v>
      </c>
      <c r="X74" s="116"/>
      <c r="Y74" s="116"/>
      <c r="Z74" s="116"/>
      <c r="AA74" s="116"/>
      <c r="AB74" s="51" t="s">
        <v>20</v>
      </c>
      <c r="AC74" s="40"/>
      <c r="AD74" s="1">
        <v>8</v>
      </c>
      <c r="AE74" s="59"/>
      <c r="AF74" s="59"/>
      <c r="AG74" s="51"/>
    </row>
    <row r="75" spans="1:34" ht="15" customHeight="1">
      <c r="B75" s="52"/>
      <c r="C75" s="50"/>
      <c r="D75" s="50"/>
      <c r="E75" s="53"/>
      <c r="F75" s="30"/>
      <c r="G75" s="30"/>
      <c r="H75" s="30"/>
      <c r="O75" s="52"/>
      <c r="P75" s="52"/>
    </row>
    <row r="76" spans="1:34" ht="15" customHeight="1">
      <c r="A76" s="2" t="s">
        <v>110</v>
      </c>
      <c r="AC76" s="41" t="s">
        <v>154</v>
      </c>
    </row>
    <row r="77" spans="1:34" ht="15" customHeight="1">
      <c r="B77" s="1" t="s">
        <v>143</v>
      </c>
      <c r="AC77" s="40" t="s">
        <v>155</v>
      </c>
      <c r="AD77" s="1">
        <v>0</v>
      </c>
    </row>
    <row r="78" spans="1:34" ht="15" customHeight="1">
      <c r="B78" s="95" t="s">
        <v>111</v>
      </c>
      <c r="C78" s="95"/>
      <c r="D78" s="95"/>
      <c r="E78" s="95"/>
      <c r="F78" s="95"/>
      <c r="G78" s="95"/>
      <c r="H78" s="97" t="s">
        <v>112</v>
      </c>
      <c r="I78" s="97"/>
      <c r="J78" s="97"/>
      <c r="K78" s="97" t="s">
        <v>46</v>
      </c>
      <c r="L78" s="89"/>
      <c r="M78" s="97"/>
      <c r="N78" s="97"/>
      <c r="O78" s="1" t="s">
        <v>113</v>
      </c>
      <c r="P78" s="97">
        <v>1000</v>
      </c>
      <c r="Q78" s="97"/>
      <c r="R78" s="97" t="s">
        <v>46</v>
      </c>
      <c r="S78" s="100"/>
      <c r="T78" s="100"/>
      <c r="U78" s="100"/>
      <c r="V78" s="100"/>
      <c r="W78" s="97" t="s">
        <v>114</v>
      </c>
      <c r="AC78" s="40"/>
      <c r="AD78" s="1">
        <v>1</v>
      </c>
    </row>
    <row r="79" spans="1:34" ht="15" customHeight="1">
      <c r="B79" s="95"/>
      <c r="C79" s="95"/>
      <c r="D79" s="95"/>
      <c r="E79" s="95"/>
      <c r="F79" s="95"/>
      <c r="G79" s="95"/>
      <c r="H79" s="102" t="s">
        <v>115</v>
      </c>
      <c r="I79" s="102"/>
      <c r="J79" s="102"/>
      <c r="K79" s="97"/>
      <c r="L79" s="103"/>
      <c r="M79" s="102"/>
      <c r="N79" s="3" t="s">
        <v>113</v>
      </c>
      <c r="O79" s="101"/>
      <c r="P79" s="102"/>
      <c r="Q79" s="102"/>
      <c r="R79" s="97"/>
      <c r="S79" s="100"/>
      <c r="T79" s="100"/>
      <c r="U79" s="100"/>
      <c r="V79" s="100"/>
      <c r="W79" s="97"/>
      <c r="AC79" s="40"/>
      <c r="AD79" s="1">
        <v>2</v>
      </c>
    </row>
    <row r="80" spans="1:34" ht="15" customHeight="1"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</row>
    <row r="81" spans="1:30" ht="15" customHeight="1">
      <c r="B81" s="1" t="s">
        <v>144</v>
      </c>
      <c r="AC81" s="41" t="s">
        <v>156</v>
      </c>
      <c r="AD81" s="1">
        <v>0</v>
      </c>
    </row>
    <row r="82" spans="1:30" ht="15" customHeight="1">
      <c r="B82" s="95" t="s">
        <v>111</v>
      </c>
      <c r="C82" s="95"/>
      <c r="D82" s="95"/>
      <c r="E82" s="95"/>
      <c r="F82" s="95"/>
      <c r="G82" s="95"/>
      <c r="H82" s="97" t="s">
        <v>116</v>
      </c>
      <c r="I82" s="97"/>
      <c r="J82" s="97"/>
      <c r="K82" s="97" t="s">
        <v>46</v>
      </c>
      <c r="L82" s="100"/>
      <c r="M82" s="97"/>
      <c r="N82" s="97"/>
      <c r="O82" s="1" t="s">
        <v>113</v>
      </c>
      <c r="P82" s="97">
        <v>1000</v>
      </c>
      <c r="Q82" s="97"/>
      <c r="R82" s="97" t="s">
        <v>46</v>
      </c>
      <c r="S82" s="100"/>
      <c r="T82" s="100"/>
      <c r="U82" s="100"/>
      <c r="V82" s="100"/>
      <c r="W82" s="97" t="s">
        <v>114</v>
      </c>
      <c r="AC82" s="41"/>
      <c r="AD82" s="1">
        <v>1</v>
      </c>
    </row>
    <row r="83" spans="1:30" ht="15" customHeight="1">
      <c r="B83" s="95"/>
      <c r="C83" s="95"/>
      <c r="D83" s="95"/>
      <c r="E83" s="95"/>
      <c r="F83" s="95"/>
      <c r="G83" s="95"/>
      <c r="H83" s="102" t="s">
        <v>115</v>
      </c>
      <c r="I83" s="102"/>
      <c r="J83" s="102"/>
      <c r="K83" s="97"/>
      <c r="L83" s="103"/>
      <c r="M83" s="102"/>
      <c r="N83" s="3" t="s">
        <v>133</v>
      </c>
      <c r="O83" s="101"/>
      <c r="P83" s="102"/>
      <c r="Q83" s="102"/>
      <c r="R83" s="97"/>
      <c r="S83" s="100"/>
      <c r="T83" s="100"/>
      <c r="U83" s="100"/>
      <c r="V83" s="100"/>
      <c r="W83" s="97"/>
      <c r="AC83" s="41"/>
      <c r="AD83" s="1">
        <v>2</v>
      </c>
    </row>
    <row r="85" spans="1:30" ht="15" customHeight="1">
      <c r="B85" s="1" t="s">
        <v>117</v>
      </c>
      <c r="AC85" s="40" t="s">
        <v>157</v>
      </c>
      <c r="AD85" s="1">
        <v>0</v>
      </c>
    </row>
    <row r="86" spans="1:30" ht="15" customHeight="1">
      <c r="B86" s="4"/>
      <c r="C86" s="4"/>
      <c r="D86" s="4"/>
      <c r="E86" s="4"/>
      <c r="F86" s="4"/>
      <c r="H86" s="112" t="s">
        <v>118</v>
      </c>
      <c r="I86" s="112"/>
      <c r="J86" s="112"/>
      <c r="K86" s="112"/>
      <c r="L86" s="112"/>
      <c r="M86" s="112"/>
      <c r="N86" s="112"/>
      <c r="O86" s="112"/>
      <c r="P86" s="112"/>
      <c r="Q86" s="112"/>
      <c r="S86" s="112" t="s">
        <v>119</v>
      </c>
      <c r="T86" s="112"/>
      <c r="U86" s="112"/>
      <c r="V86" s="112"/>
      <c r="W86" s="112"/>
      <c r="Y86" s="4"/>
      <c r="Z86" s="4"/>
      <c r="AA86" s="4"/>
      <c r="AC86" s="40"/>
      <c r="AD86" s="1">
        <v>1</v>
      </c>
    </row>
    <row r="87" spans="1:30" ht="15" customHeight="1">
      <c r="B87" s="4" t="s">
        <v>175</v>
      </c>
      <c r="C87" s="4"/>
      <c r="D87" s="4"/>
      <c r="E87" s="4"/>
      <c r="F87" s="4"/>
      <c r="H87" s="4"/>
      <c r="I87" s="4" t="s">
        <v>134</v>
      </c>
      <c r="J87" s="102"/>
      <c r="K87" s="102"/>
      <c r="L87" s="29" t="s">
        <v>46</v>
      </c>
      <c r="M87" s="103"/>
      <c r="N87" s="103"/>
      <c r="O87" s="103"/>
      <c r="P87" s="103"/>
      <c r="Q87" s="4" t="s">
        <v>114</v>
      </c>
      <c r="R87" s="29" t="str">
        <f>IF(M87&gt;=S87,"≥", "&lt;")</f>
        <v>≥</v>
      </c>
      <c r="S87" s="113"/>
      <c r="T87" s="113"/>
      <c r="U87" s="113"/>
      <c r="V87" s="113"/>
      <c r="W87" s="4" t="s">
        <v>114</v>
      </c>
      <c r="Y87" s="4"/>
      <c r="Z87" s="4"/>
      <c r="AB87" s="56" t="str">
        <f>IF(M87&gt;=S87,"---  OK", "---  NG")</f>
        <v>---  OK</v>
      </c>
      <c r="AC87" s="40"/>
      <c r="AD87" s="1">
        <v>2</v>
      </c>
    </row>
    <row r="88" spans="1:30" ht="15" customHeight="1">
      <c r="B88" s="4" t="s">
        <v>176</v>
      </c>
      <c r="C88" s="4"/>
      <c r="D88" s="4"/>
      <c r="E88" s="4"/>
      <c r="F88" s="4"/>
      <c r="H88" s="4"/>
      <c r="I88" s="4" t="s">
        <v>135</v>
      </c>
      <c r="J88" s="121"/>
      <c r="K88" s="121"/>
      <c r="L88" s="29" t="s">
        <v>46</v>
      </c>
      <c r="M88" s="113"/>
      <c r="N88" s="113"/>
      <c r="O88" s="113"/>
      <c r="P88" s="113"/>
      <c r="Q88" s="4" t="s">
        <v>114</v>
      </c>
      <c r="R88" s="29" t="str">
        <f>IF(M88&gt;=S88,"≥", "&lt;")</f>
        <v>≥</v>
      </c>
      <c r="S88" s="113"/>
      <c r="T88" s="113"/>
      <c r="U88" s="113"/>
      <c r="V88" s="113"/>
      <c r="W88" s="4" t="s">
        <v>114</v>
      </c>
      <c r="Y88" s="4"/>
      <c r="Z88" s="4"/>
      <c r="AB88" s="56" t="str">
        <f>IF(M88&gt;=S88,"---  OK", "---  NG")</f>
        <v>---  OK</v>
      </c>
      <c r="AC88" s="40"/>
      <c r="AD88" s="1">
        <v>3</v>
      </c>
    </row>
    <row r="90" spans="1:30" ht="15" customHeight="1">
      <c r="A90" s="2" t="s">
        <v>120</v>
      </c>
      <c r="AC90" s="41" t="s">
        <v>158</v>
      </c>
      <c r="AD90" s="1">
        <v>0</v>
      </c>
    </row>
    <row r="91" spans="1:30" ht="15" customHeight="1">
      <c r="A91" s="2"/>
      <c r="B91" s="4" t="s">
        <v>121</v>
      </c>
      <c r="AC91" s="41"/>
      <c r="AD91" s="1">
        <v>1</v>
      </c>
    </row>
    <row r="92" spans="1:30" ht="15" customHeight="1">
      <c r="B92" s="4"/>
      <c r="C92" s="106" t="s">
        <v>7</v>
      </c>
      <c r="D92" s="106"/>
      <c r="E92" s="107" t="s">
        <v>0</v>
      </c>
      <c r="F92" s="125" t="s">
        <v>32</v>
      </c>
      <c r="G92" s="125"/>
      <c r="H92" s="125"/>
      <c r="I92" s="54"/>
      <c r="J92" s="54"/>
      <c r="K92" s="54"/>
      <c r="L92" s="54"/>
      <c r="M92" s="54"/>
      <c r="N92" s="54"/>
      <c r="AC92" s="41"/>
      <c r="AD92" s="1">
        <v>2</v>
      </c>
    </row>
    <row r="93" spans="1:30" ht="15" customHeight="1">
      <c r="C93" s="106"/>
      <c r="D93" s="106"/>
      <c r="E93" s="107"/>
      <c r="F93" s="108" t="s">
        <v>122</v>
      </c>
      <c r="G93" s="108"/>
      <c r="H93" s="108"/>
      <c r="I93" s="54"/>
      <c r="J93" s="54"/>
      <c r="K93" s="54"/>
      <c r="L93" s="54"/>
      <c r="M93" s="54"/>
      <c r="N93" s="54"/>
      <c r="AC93" s="41"/>
      <c r="AD93" s="1">
        <v>3</v>
      </c>
    </row>
    <row r="94" spans="1:30" ht="15" customHeight="1">
      <c r="C94" s="109" t="s">
        <v>8</v>
      </c>
      <c r="D94" s="109"/>
      <c r="F94" s="32" t="s">
        <v>32</v>
      </c>
      <c r="G94" s="34" t="s">
        <v>0</v>
      </c>
      <c r="H94" s="38" t="s">
        <v>9</v>
      </c>
      <c r="I94" s="54"/>
      <c r="J94" s="34"/>
      <c r="K94" s="34"/>
      <c r="L94" s="34"/>
      <c r="M94" s="37"/>
      <c r="U94" s="10"/>
      <c r="AC94" s="41"/>
      <c r="AD94" s="1">
        <v>4</v>
      </c>
    </row>
    <row r="95" spans="1:30" ht="15" customHeight="1">
      <c r="B95" s="4"/>
      <c r="C95" s="54"/>
      <c r="D95" s="54"/>
      <c r="F95" s="33" t="s">
        <v>10</v>
      </c>
      <c r="G95" s="34" t="s">
        <v>0</v>
      </c>
      <c r="H95" s="36" t="s">
        <v>123</v>
      </c>
      <c r="I95" s="54"/>
      <c r="J95" s="54"/>
      <c r="K95" s="54"/>
      <c r="L95" s="54"/>
      <c r="M95" s="54"/>
      <c r="AC95" s="41"/>
      <c r="AD95" s="1">
        <v>5</v>
      </c>
    </row>
    <row r="96" spans="1:30" ht="15" customHeight="1">
      <c r="C96" s="54"/>
      <c r="D96" s="54"/>
      <c r="F96" s="35" t="s">
        <v>124</v>
      </c>
      <c r="G96" s="34" t="s">
        <v>0</v>
      </c>
      <c r="H96" s="36" t="s">
        <v>125</v>
      </c>
      <c r="I96" s="54"/>
      <c r="J96" s="54"/>
      <c r="K96" s="54"/>
      <c r="L96" s="54"/>
      <c r="M96" s="54"/>
      <c r="U96" s="24"/>
      <c r="AB96" s="5"/>
      <c r="AC96" s="41"/>
      <c r="AD96" s="1">
        <v>6</v>
      </c>
    </row>
    <row r="97" spans="1:36" ht="15" customHeight="1">
      <c r="B97" s="4" t="s">
        <v>126</v>
      </c>
      <c r="AC97" s="41"/>
      <c r="AD97" s="1">
        <v>7</v>
      </c>
    </row>
    <row r="98" spans="1:36" ht="15" customHeight="1">
      <c r="AC98" s="41"/>
      <c r="AD98" s="1">
        <v>8</v>
      </c>
      <c r="AE98" s="10"/>
      <c r="AF98" s="10"/>
      <c r="AG98" s="10"/>
      <c r="AH98" s="10"/>
      <c r="AI98" s="10"/>
    </row>
    <row r="99" spans="1:36" ht="15" customHeight="1">
      <c r="B99" s="4" t="s">
        <v>145</v>
      </c>
      <c r="AC99" s="41"/>
      <c r="AD99" s="1">
        <v>9</v>
      </c>
      <c r="AE99" s="10"/>
      <c r="AF99" s="10"/>
      <c r="AG99" s="10"/>
      <c r="AH99" s="10"/>
      <c r="AI99" s="10"/>
      <c r="AJ99" s="4"/>
    </row>
    <row r="100" spans="1:36" ht="15" customHeight="1">
      <c r="B100" s="85" t="s">
        <v>188</v>
      </c>
      <c r="C100" s="81"/>
      <c r="D100" s="81"/>
      <c r="E100" s="82"/>
      <c r="F100" s="85" t="s">
        <v>183</v>
      </c>
      <c r="G100" s="81"/>
      <c r="H100" s="81"/>
      <c r="I100" s="81"/>
      <c r="J100" s="81"/>
      <c r="K100" s="81"/>
      <c r="L100" s="81"/>
      <c r="M100" s="81"/>
      <c r="N100" s="81"/>
      <c r="O100" s="81"/>
      <c r="P100" s="85" t="s">
        <v>184</v>
      </c>
      <c r="Q100" s="81"/>
      <c r="R100" s="81"/>
      <c r="S100" s="85" t="s">
        <v>182</v>
      </c>
      <c r="T100" s="81"/>
      <c r="U100" s="81"/>
      <c r="V100" s="85" t="s">
        <v>180</v>
      </c>
      <c r="W100" s="81"/>
      <c r="X100" s="82"/>
      <c r="Y100" s="81" t="s">
        <v>187</v>
      </c>
      <c r="Z100" s="81"/>
      <c r="AA100" s="82"/>
      <c r="AC100" s="41"/>
      <c r="AD100" s="1">
        <v>10</v>
      </c>
      <c r="AE100" s="10"/>
      <c r="AF100" s="10"/>
      <c r="AG100" s="10"/>
      <c r="AH100" s="10"/>
      <c r="AI100" s="10"/>
      <c r="AJ100" s="4"/>
    </row>
    <row r="101" spans="1:36" ht="15" customHeight="1">
      <c r="B101" s="86"/>
      <c r="C101" s="83"/>
      <c r="D101" s="83"/>
      <c r="E101" s="84"/>
      <c r="F101" s="86" t="s">
        <v>193</v>
      </c>
      <c r="G101" s="83"/>
      <c r="H101" s="83"/>
      <c r="I101" s="83"/>
      <c r="J101" s="83"/>
      <c r="K101" s="83"/>
      <c r="L101" s="83"/>
      <c r="M101" s="83"/>
      <c r="N101" s="83"/>
      <c r="O101" s="83"/>
      <c r="P101" s="86" t="s">
        <v>185</v>
      </c>
      <c r="Q101" s="83"/>
      <c r="R101" s="83"/>
      <c r="S101" s="86" t="s">
        <v>181</v>
      </c>
      <c r="T101" s="83"/>
      <c r="U101" s="83"/>
      <c r="V101" s="86" t="s">
        <v>186</v>
      </c>
      <c r="W101" s="83"/>
      <c r="X101" s="84"/>
      <c r="Y101" s="83"/>
      <c r="Z101" s="83"/>
      <c r="AA101" s="84"/>
      <c r="AC101" s="41"/>
      <c r="AD101" s="1">
        <v>11</v>
      </c>
      <c r="AE101" s="10"/>
      <c r="AF101" s="10"/>
      <c r="AG101" s="10"/>
      <c r="AH101" s="10"/>
      <c r="AI101" s="10"/>
      <c r="AJ101" s="4"/>
    </row>
    <row r="102" spans="1:36" ht="15" customHeight="1">
      <c r="B102" s="73" t="s">
        <v>189</v>
      </c>
      <c r="C102" s="74"/>
      <c r="D102" s="74"/>
      <c r="E102" s="75"/>
      <c r="F102" s="69" t="s">
        <v>127</v>
      </c>
      <c r="G102" s="71"/>
      <c r="H102" s="70"/>
      <c r="I102" s="70"/>
      <c r="J102" s="70"/>
      <c r="K102" s="70"/>
      <c r="L102" s="70"/>
      <c r="M102" s="74"/>
      <c r="N102" s="74"/>
      <c r="O102" s="74"/>
      <c r="P102" s="73"/>
      <c r="Q102" s="74"/>
      <c r="R102" s="74"/>
      <c r="S102" s="73"/>
      <c r="T102" s="74"/>
      <c r="U102" s="74"/>
      <c r="V102" s="73"/>
      <c r="W102" s="74"/>
      <c r="X102" s="75"/>
      <c r="Y102" s="76" t="str">
        <f>IF(S102&gt;V102,"NG", "OK")</f>
        <v>OK</v>
      </c>
      <c r="Z102" s="77"/>
      <c r="AA102" s="78"/>
      <c r="AC102" s="41"/>
      <c r="AD102" s="1">
        <v>12</v>
      </c>
      <c r="AE102" s="10"/>
      <c r="AF102" s="10"/>
      <c r="AG102" s="10"/>
      <c r="AH102" s="10"/>
      <c r="AI102" s="10"/>
      <c r="AJ102" s="4"/>
    </row>
    <row r="103" spans="1:36" ht="15" customHeight="1">
      <c r="B103" s="73" t="s">
        <v>190</v>
      </c>
      <c r="C103" s="74"/>
      <c r="D103" s="74"/>
      <c r="E103" s="75"/>
      <c r="F103" s="72"/>
      <c r="G103" s="71"/>
      <c r="H103" s="70"/>
      <c r="I103" s="70"/>
      <c r="J103" s="70"/>
      <c r="K103" s="70"/>
      <c r="L103" s="70"/>
      <c r="M103" s="74"/>
      <c r="N103" s="74"/>
      <c r="O103" s="74"/>
      <c r="P103" s="73"/>
      <c r="Q103" s="74"/>
      <c r="R103" s="74"/>
      <c r="S103" s="73"/>
      <c r="T103" s="74"/>
      <c r="U103" s="74"/>
      <c r="V103" s="73"/>
      <c r="W103" s="74"/>
      <c r="X103" s="75"/>
      <c r="Y103" s="76" t="str">
        <f>IF(S103&gt;V103,"NG", "OK")</f>
        <v>OK</v>
      </c>
      <c r="Z103" s="77"/>
      <c r="AA103" s="78"/>
      <c r="AC103" s="41"/>
      <c r="AD103" s="1">
        <v>13</v>
      </c>
      <c r="AE103" s="10"/>
      <c r="AF103" s="10"/>
      <c r="AG103" s="10"/>
      <c r="AH103" s="10"/>
      <c r="AI103" s="10"/>
      <c r="AJ103" s="4"/>
    </row>
    <row r="104" spans="1:36" ht="15" customHeight="1">
      <c r="B104" s="73" t="s">
        <v>191</v>
      </c>
      <c r="C104" s="74"/>
      <c r="D104" s="74"/>
      <c r="E104" s="75"/>
      <c r="F104" s="72"/>
      <c r="G104" s="71"/>
      <c r="H104" s="70"/>
      <c r="I104" s="70"/>
      <c r="J104" s="70"/>
      <c r="K104" s="70"/>
      <c r="L104" s="70"/>
      <c r="M104" s="74"/>
      <c r="N104" s="74"/>
      <c r="O104" s="74"/>
      <c r="P104" s="73"/>
      <c r="Q104" s="74"/>
      <c r="R104" s="74"/>
      <c r="S104" s="73"/>
      <c r="T104" s="74"/>
      <c r="U104" s="74"/>
      <c r="V104" s="73"/>
      <c r="W104" s="74"/>
      <c r="X104" s="75"/>
      <c r="Y104" s="76" t="str">
        <f>IF(S104&gt;V104,"NG", "OK")</f>
        <v>OK</v>
      </c>
      <c r="Z104" s="77"/>
      <c r="AA104" s="78"/>
      <c r="AC104" s="41"/>
      <c r="AD104" s="1">
        <v>14</v>
      </c>
      <c r="AE104" s="10"/>
      <c r="AF104" s="10"/>
      <c r="AG104" s="10"/>
      <c r="AH104" s="10"/>
      <c r="AI104" s="10"/>
      <c r="AJ104" s="4"/>
    </row>
    <row r="105" spans="1:36" ht="15" customHeight="1">
      <c r="B105" s="73" t="s">
        <v>192</v>
      </c>
      <c r="C105" s="74"/>
      <c r="D105" s="74"/>
      <c r="E105" s="75"/>
      <c r="F105" s="72" t="s">
        <v>179</v>
      </c>
      <c r="G105" s="71"/>
      <c r="H105" s="70"/>
      <c r="I105" s="70"/>
      <c r="J105" s="70"/>
      <c r="K105" s="70"/>
      <c r="L105" s="70"/>
      <c r="M105" s="71"/>
      <c r="N105" s="71"/>
      <c r="O105" s="71"/>
      <c r="P105" s="73"/>
      <c r="Q105" s="74"/>
      <c r="R105" s="74"/>
      <c r="S105" s="73"/>
      <c r="T105" s="74"/>
      <c r="U105" s="74"/>
      <c r="V105" s="73"/>
      <c r="W105" s="74"/>
      <c r="X105" s="75"/>
      <c r="Y105" s="76" t="str">
        <f>IF(S105&gt;V105,"NG", "OK")</f>
        <v>OK</v>
      </c>
      <c r="Z105" s="77"/>
      <c r="AA105" s="78"/>
      <c r="AC105" s="41"/>
      <c r="AD105" s="1">
        <v>15</v>
      </c>
      <c r="AE105" s="10"/>
      <c r="AF105" s="10"/>
      <c r="AG105" s="10"/>
      <c r="AH105" s="10"/>
      <c r="AI105" s="10"/>
      <c r="AJ105" s="4"/>
    </row>
    <row r="106" spans="1:36" ht="15" customHeight="1">
      <c r="F106" s="67" t="s">
        <v>168</v>
      </c>
      <c r="G106" s="10"/>
      <c r="N106" s="41" t="s">
        <v>166</v>
      </c>
      <c r="O106" s="41"/>
      <c r="P106" s="41"/>
      <c r="Q106" s="41"/>
      <c r="R106" s="41"/>
    </row>
    <row r="107" spans="1:36" ht="15" customHeight="1">
      <c r="F107" s="68" t="s">
        <v>169</v>
      </c>
      <c r="G107" s="10"/>
      <c r="N107" s="40" t="s">
        <v>163</v>
      </c>
      <c r="O107" s="40"/>
      <c r="P107" s="40"/>
      <c r="Q107" s="40"/>
      <c r="R107" s="40"/>
    </row>
    <row r="108" spans="1:36" ht="15" customHeight="1">
      <c r="F108" s="68" t="s">
        <v>127</v>
      </c>
      <c r="G108" s="10"/>
      <c r="N108" s="41" t="s">
        <v>164</v>
      </c>
      <c r="O108" s="41"/>
      <c r="P108" s="41"/>
      <c r="Q108" s="41"/>
      <c r="R108" s="41"/>
    </row>
    <row r="109" spans="1:36" ht="15" customHeight="1">
      <c r="F109" s="68" t="s">
        <v>169</v>
      </c>
      <c r="G109" s="10"/>
      <c r="N109" s="40" t="s">
        <v>165</v>
      </c>
      <c r="O109" s="40"/>
      <c r="P109" s="40"/>
      <c r="Q109" s="40"/>
      <c r="R109" s="40"/>
    </row>
    <row r="110" spans="1:36" ht="15" customHeight="1">
      <c r="F110" s="68" t="s">
        <v>170</v>
      </c>
      <c r="G110" s="10"/>
      <c r="N110" s="41" t="s">
        <v>167</v>
      </c>
      <c r="O110" s="41"/>
      <c r="P110" s="41"/>
      <c r="Q110" s="41"/>
      <c r="R110" s="41"/>
    </row>
    <row r="112" spans="1:36" ht="15" customHeight="1">
      <c r="A112" s="2" t="s">
        <v>128</v>
      </c>
      <c r="AC112" s="41" t="s">
        <v>159</v>
      </c>
      <c r="AD112" s="1">
        <v>0</v>
      </c>
    </row>
    <row r="113" spans="2:30" ht="15" customHeight="1">
      <c r="AC113" s="41"/>
      <c r="AD113" s="1">
        <v>1</v>
      </c>
    </row>
    <row r="114" spans="2:30" ht="15" customHeight="1">
      <c r="B114" s="64" t="s">
        <v>129</v>
      </c>
      <c r="C114" s="65"/>
      <c r="D114" s="65"/>
      <c r="E114" s="65"/>
      <c r="F114" s="65"/>
      <c r="G114" s="65"/>
      <c r="H114" s="65"/>
      <c r="I114" s="65"/>
      <c r="J114" s="65"/>
      <c r="K114" s="65"/>
      <c r="L114" s="65"/>
      <c r="M114" s="65"/>
      <c r="N114" s="65"/>
      <c r="O114" s="65"/>
      <c r="P114" s="65"/>
      <c r="Q114" s="65"/>
      <c r="R114" s="65"/>
      <c r="S114" s="65"/>
      <c r="T114" s="65"/>
      <c r="U114" s="65"/>
      <c r="V114" s="65"/>
      <c r="W114" s="65"/>
      <c r="X114" s="65"/>
      <c r="Y114" s="65"/>
      <c r="Z114" s="65"/>
      <c r="AA114" s="66"/>
      <c r="AC114" s="41"/>
      <c r="AD114" s="1">
        <v>2</v>
      </c>
    </row>
    <row r="115" spans="2:30" ht="15" customHeight="1">
      <c r="B115" s="118"/>
      <c r="C115" s="102"/>
      <c r="D115" s="102"/>
      <c r="E115" s="102"/>
      <c r="F115" s="102"/>
      <c r="G115" s="102"/>
      <c r="H115" s="102"/>
      <c r="I115" s="102"/>
      <c r="J115" s="102"/>
      <c r="K115" s="102"/>
      <c r="L115" s="102"/>
      <c r="M115" s="102"/>
      <c r="N115" s="119"/>
      <c r="O115" s="118"/>
      <c r="P115" s="102"/>
      <c r="Q115" s="102"/>
      <c r="R115" s="102"/>
      <c r="S115" s="102"/>
      <c r="T115" s="102"/>
      <c r="U115" s="102"/>
      <c r="V115" s="102"/>
      <c r="W115" s="102"/>
      <c r="X115" s="102"/>
      <c r="Y115" s="102"/>
      <c r="Z115" s="102"/>
      <c r="AA115" s="119"/>
      <c r="AC115" s="41"/>
      <c r="AD115" s="1">
        <v>3</v>
      </c>
    </row>
    <row r="116" spans="2:30" ht="15" customHeight="1">
      <c r="B116" s="120"/>
      <c r="C116" s="121"/>
      <c r="D116" s="121"/>
      <c r="E116" s="121"/>
      <c r="F116" s="121"/>
      <c r="G116" s="121"/>
      <c r="H116" s="121"/>
      <c r="I116" s="121"/>
      <c r="J116" s="121"/>
      <c r="K116" s="121"/>
      <c r="L116" s="121"/>
      <c r="M116" s="121"/>
      <c r="N116" s="122"/>
      <c r="O116" s="120"/>
      <c r="P116" s="121"/>
      <c r="Q116" s="121"/>
      <c r="R116" s="121"/>
      <c r="S116" s="121"/>
      <c r="T116" s="121"/>
      <c r="U116" s="121"/>
      <c r="V116" s="121"/>
      <c r="W116" s="121"/>
      <c r="X116" s="121"/>
      <c r="Y116" s="121"/>
      <c r="Z116" s="121"/>
      <c r="AA116" s="122"/>
      <c r="AC116" s="41"/>
      <c r="AD116" s="1">
        <v>4</v>
      </c>
    </row>
    <row r="117" spans="2:30" ht="15" customHeight="1">
      <c r="B117" s="120"/>
      <c r="C117" s="121"/>
      <c r="D117" s="121"/>
      <c r="E117" s="121"/>
      <c r="F117" s="121"/>
      <c r="G117" s="121"/>
      <c r="H117" s="121"/>
      <c r="I117" s="121"/>
      <c r="J117" s="121"/>
      <c r="K117" s="121"/>
      <c r="L117" s="121"/>
      <c r="M117" s="121"/>
      <c r="N117" s="122"/>
      <c r="O117" s="120"/>
      <c r="P117" s="121"/>
      <c r="Q117" s="121"/>
      <c r="R117" s="121"/>
      <c r="S117" s="121"/>
      <c r="T117" s="121"/>
      <c r="U117" s="121"/>
      <c r="V117" s="121"/>
      <c r="W117" s="121"/>
      <c r="X117" s="121"/>
      <c r="Y117" s="121"/>
      <c r="Z117" s="121"/>
      <c r="AA117" s="122"/>
      <c r="AC117" s="41"/>
      <c r="AD117" s="1">
        <v>5</v>
      </c>
    </row>
    <row r="118" spans="2:30" ht="15" customHeight="1">
      <c r="B118" s="120"/>
      <c r="C118" s="121"/>
      <c r="D118" s="121"/>
      <c r="E118" s="121"/>
      <c r="F118" s="121"/>
      <c r="G118" s="121"/>
      <c r="H118" s="121"/>
      <c r="I118" s="121"/>
      <c r="J118" s="121"/>
      <c r="K118" s="121"/>
      <c r="L118" s="121"/>
      <c r="M118" s="121"/>
      <c r="N118" s="122"/>
      <c r="O118" s="120"/>
      <c r="P118" s="121"/>
      <c r="Q118" s="121"/>
      <c r="R118" s="121"/>
      <c r="S118" s="121"/>
      <c r="T118" s="121"/>
      <c r="U118" s="121"/>
      <c r="V118" s="121"/>
      <c r="W118" s="121"/>
      <c r="X118" s="121"/>
      <c r="Y118" s="121"/>
      <c r="Z118" s="121"/>
      <c r="AA118" s="122"/>
      <c r="AC118" s="41"/>
      <c r="AD118" s="1">
        <v>6</v>
      </c>
    </row>
    <row r="119" spans="2:30" ht="15" customHeight="1">
      <c r="B119" s="120"/>
      <c r="C119" s="121"/>
      <c r="D119" s="121"/>
      <c r="E119" s="121"/>
      <c r="F119" s="121"/>
      <c r="G119" s="121"/>
      <c r="H119" s="121"/>
      <c r="I119" s="121"/>
      <c r="J119" s="121"/>
      <c r="K119" s="121"/>
      <c r="L119" s="121"/>
      <c r="M119" s="121"/>
      <c r="N119" s="122"/>
      <c r="O119" s="120"/>
      <c r="P119" s="121"/>
      <c r="Q119" s="121"/>
      <c r="R119" s="121"/>
      <c r="S119" s="121"/>
      <c r="T119" s="121"/>
      <c r="U119" s="121"/>
      <c r="V119" s="121"/>
      <c r="W119" s="121"/>
      <c r="X119" s="121"/>
      <c r="Y119" s="121"/>
      <c r="Z119" s="121"/>
      <c r="AA119" s="122"/>
      <c r="AC119" s="41"/>
      <c r="AD119" s="1">
        <v>7</v>
      </c>
    </row>
    <row r="120" spans="2:30" ht="15" customHeight="1">
      <c r="B120" s="120"/>
      <c r="C120" s="121"/>
      <c r="D120" s="121"/>
      <c r="E120" s="121"/>
      <c r="F120" s="121"/>
      <c r="G120" s="121"/>
      <c r="H120" s="121"/>
      <c r="I120" s="121"/>
      <c r="J120" s="121"/>
      <c r="K120" s="121"/>
      <c r="L120" s="121"/>
      <c r="M120" s="121"/>
      <c r="N120" s="122"/>
      <c r="O120" s="120"/>
      <c r="P120" s="121"/>
      <c r="Q120" s="121"/>
      <c r="R120" s="121"/>
      <c r="S120" s="121"/>
      <c r="T120" s="121"/>
      <c r="U120" s="121"/>
      <c r="V120" s="121"/>
      <c r="W120" s="121"/>
      <c r="X120" s="121"/>
      <c r="Y120" s="121"/>
      <c r="Z120" s="121"/>
      <c r="AA120" s="122"/>
      <c r="AC120" s="41"/>
      <c r="AD120" s="1">
        <v>8</v>
      </c>
    </row>
    <row r="121" spans="2:30" ht="15" customHeight="1">
      <c r="B121" s="120"/>
      <c r="C121" s="121"/>
      <c r="D121" s="121"/>
      <c r="E121" s="121"/>
      <c r="F121" s="121"/>
      <c r="G121" s="121"/>
      <c r="H121" s="121"/>
      <c r="I121" s="121"/>
      <c r="J121" s="121"/>
      <c r="K121" s="121"/>
      <c r="L121" s="121"/>
      <c r="M121" s="121"/>
      <c r="N121" s="122"/>
      <c r="O121" s="120"/>
      <c r="P121" s="121"/>
      <c r="Q121" s="121"/>
      <c r="R121" s="121"/>
      <c r="S121" s="121"/>
      <c r="T121" s="121"/>
      <c r="U121" s="121"/>
      <c r="V121" s="121"/>
      <c r="W121" s="121"/>
      <c r="X121" s="121"/>
      <c r="Y121" s="121"/>
      <c r="Z121" s="121"/>
      <c r="AA121" s="122"/>
      <c r="AC121" s="41"/>
      <c r="AD121" s="1">
        <v>9</v>
      </c>
    </row>
    <row r="122" spans="2:30" ht="15" customHeight="1">
      <c r="B122" s="120"/>
      <c r="C122" s="121"/>
      <c r="D122" s="121"/>
      <c r="E122" s="121"/>
      <c r="F122" s="121"/>
      <c r="G122" s="121"/>
      <c r="H122" s="121"/>
      <c r="I122" s="121"/>
      <c r="J122" s="121"/>
      <c r="K122" s="121"/>
      <c r="L122" s="121"/>
      <c r="M122" s="121"/>
      <c r="N122" s="122"/>
      <c r="O122" s="120"/>
      <c r="P122" s="121"/>
      <c r="Q122" s="121"/>
      <c r="R122" s="121"/>
      <c r="S122" s="121"/>
      <c r="T122" s="121"/>
      <c r="U122" s="121"/>
      <c r="V122" s="121"/>
      <c r="W122" s="121"/>
      <c r="X122" s="121"/>
      <c r="Y122" s="121"/>
      <c r="Z122" s="121"/>
      <c r="AA122" s="122"/>
      <c r="AC122" s="41"/>
      <c r="AD122" s="1">
        <v>10</v>
      </c>
    </row>
    <row r="123" spans="2:30" ht="15" customHeight="1">
      <c r="B123" s="120"/>
      <c r="C123" s="121"/>
      <c r="D123" s="121"/>
      <c r="E123" s="121"/>
      <c r="F123" s="121"/>
      <c r="G123" s="121"/>
      <c r="H123" s="121"/>
      <c r="I123" s="121"/>
      <c r="J123" s="121"/>
      <c r="K123" s="121"/>
      <c r="L123" s="121"/>
      <c r="M123" s="121"/>
      <c r="N123" s="122"/>
      <c r="O123" s="120"/>
      <c r="P123" s="121"/>
      <c r="Q123" s="121"/>
      <c r="R123" s="121"/>
      <c r="S123" s="121"/>
      <c r="T123" s="121"/>
      <c r="U123" s="121"/>
      <c r="V123" s="121"/>
      <c r="W123" s="121"/>
      <c r="X123" s="121"/>
      <c r="Y123" s="121"/>
      <c r="Z123" s="121"/>
      <c r="AA123" s="122"/>
      <c r="AC123" s="41"/>
      <c r="AD123" s="1">
        <v>11</v>
      </c>
    </row>
    <row r="124" spans="2:30" ht="15" customHeight="1">
      <c r="B124" s="120"/>
      <c r="C124" s="121"/>
      <c r="D124" s="121"/>
      <c r="E124" s="121"/>
      <c r="F124" s="121"/>
      <c r="G124" s="121"/>
      <c r="H124" s="121"/>
      <c r="I124" s="121"/>
      <c r="J124" s="121"/>
      <c r="K124" s="121"/>
      <c r="L124" s="121"/>
      <c r="M124" s="121"/>
      <c r="N124" s="122"/>
      <c r="O124" s="120"/>
      <c r="P124" s="121"/>
      <c r="Q124" s="121"/>
      <c r="R124" s="121"/>
      <c r="S124" s="121"/>
      <c r="T124" s="121"/>
      <c r="U124" s="121"/>
      <c r="V124" s="121"/>
      <c r="W124" s="121"/>
      <c r="X124" s="121"/>
      <c r="Y124" s="121"/>
      <c r="Z124" s="121"/>
      <c r="AA124" s="122"/>
      <c r="AC124" s="41"/>
      <c r="AD124" s="1">
        <v>12</v>
      </c>
    </row>
    <row r="125" spans="2:30" ht="15" customHeight="1">
      <c r="B125" s="120"/>
      <c r="C125" s="121"/>
      <c r="D125" s="121"/>
      <c r="E125" s="121"/>
      <c r="F125" s="121"/>
      <c r="G125" s="121"/>
      <c r="H125" s="121"/>
      <c r="I125" s="121"/>
      <c r="J125" s="121"/>
      <c r="K125" s="121"/>
      <c r="L125" s="121"/>
      <c r="M125" s="121"/>
      <c r="N125" s="122"/>
      <c r="O125" s="120"/>
      <c r="P125" s="121"/>
      <c r="Q125" s="121"/>
      <c r="R125" s="121"/>
      <c r="S125" s="121"/>
      <c r="T125" s="121"/>
      <c r="U125" s="121"/>
      <c r="V125" s="121"/>
      <c r="W125" s="121"/>
      <c r="X125" s="121"/>
      <c r="Y125" s="121"/>
      <c r="Z125" s="121"/>
      <c r="AA125" s="122"/>
      <c r="AC125" s="41"/>
      <c r="AD125" s="1">
        <v>13</v>
      </c>
    </row>
    <row r="126" spans="2:30" ht="15" customHeight="1">
      <c r="B126" s="120"/>
      <c r="C126" s="121"/>
      <c r="D126" s="121"/>
      <c r="E126" s="121"/>
      <c r="F126" s="121"/>
      <c r="G126" s="121"/>
      <c r="H126" s="121"/>
      <c r="I126" s="121"/>
      <c r="J126" s="121"/>
      <c r="K126" s="121"/>
      <c r="L126" s="121"/>
      <c r="M126" s="121"/>
      <c r="N126" s="122"/>
      <c r="O126" s="120"/>
      <c r="P126" s="121"/>
      <c r="Q126" s="121"/>
      <c r="R126" s="121"/>
      <c r="S126" s="121"/>
      <c r="T126" s="121"/>
      <c r="U126" s="121"/>
      <c r="V126" s="121"/>
      <c r="W126" s="121"/>
      <c r="X126" s="121"/>
      <c r="Y126" s="121"/>
      <c r="Z126" s="121"/>
      <c r="AA126" s="122"/>
      <c r="AC126" s="41"/>
      <c r="AD126" s="1">
        <v>14</v>
      </c>
    </row>
    <row r="127" spans="2:30" ht="15" customHeight="1">
      <c r="B127" s="120"/>
      <c r="C127" s="121"/>
      <c r="D127" s="121"/>
      <c r="E127" s="121"/>
      <c r="F127" s="121"/>
      <c r="G127" s="121"/>
      <c r="H127" s="121"/>
      <c r="I127" s="121"/>
      <c r="J127" s="121"/>
      <c r="K127" s="121"/>
      <c r="L127" s="121"/>
      <c r="M127" s="121"/>
      <c r="N127" s="122"/>
      <c r="O127" s="120"/>
      <c r="P127" s="121"/>
      <c r="Q127" s="121"/>
      <c r="R127" s="121"/>
      <c r="S127" s="121"/>
      <c r="T127" s="121"/>
      <c r="U127" s="121"/>
      <c r="V127" s="121"/>
      <c r="W127" s="121"/>
      <c r="X127" s="121"/>
      <c r="Y127" s="121"/>
      <c r="Z127" s="121"/>
      <c r="AA127" s="122"/>
      <c r="AC127" s="41"/>
      <c r="AD127" s="1">
        <v>15</v>
      </c>
    </row>
    <row r="128" spans="2:30" ht="15" customHeight="1">
      <c r="B128" s="120"/>
      <c r="C128" s="121"/>
      <c r="D128" s="121"/>
      <c r="E128" s="121"/>
      <c r="F128" s="121"/>
      <c r="G128" s="121"/>
      <c r="H128" s="121"/>
      <c r="I128" s="121"/>
      <c r="J128" s="121"/>
      <c r="K128" s="121"/>
      <c r="L128" s="121"/>
      <c r="M128" s="121"/>
      <c r="N128" s="122"/>
      <c r="O128" s="120"/>
      <c r="P128" s="121"/>
      <c r="Q128" s="121"/>
      <c r="R128" s="121"/>
      <c r="S128" s="121"/>
      <c r="T128" s="121"/>
      <c r="U128" s="121"/>
      <c r="V128" s="121"/>
      <c r="W128" s="121"/>
      <c r="X128" s="121"/>
      <c r="Y128" s="121"/>
      <c r="Z128" s="121"/>
      <c r="AA128" s="122"/>
      <c r="AC128" s="41"/>
      <c r="AD128" s="1">
        <v>16</v>
      </c>
    </row>
    <row r="129" spans="2:30" ht="15" customHeight="1">
      <c r="B129" s="120"/>
      <c r="C129" s="121"/>
      <c r="D129" s="121"/>
      <c r="E129" s="121"/>
      <c r="F129" s="121"/>
      <c r="G129" s="121"/>
      <c r="H129" s="121"/>
      <c r="I129" s="121"/>
      <c r="J129" s="121"/>
      <c r="K129" s="121"/>
      <c r="L129" s="121"/>
      <c r="M129" s="121"/>
      <c r="N129" s="122"/>
      <c r="O129" s="120"/>
      <c r="P129" s="121"/>
      <c r="Q129" s="121"/>
      <c r="R129" s="121"/>
      <c r="S129" s="121"/>
      <c r="T129" s="121"/>
      <c r="U129" s="121"/>
      <c r="V129" s="121"/>
      <c r="W129" s="121"/>
      <c r="X129" s="121"/>
      <c r="Y129" s="121"/>
      <c r="Z129" s="121"/>
      <c r="AA129" s="122"/>
      <c r="AC129" s="41"/>
      <c r="AD129" s="1">
        <v>17</v>
      </c>
    </row>
    <row r="130" spans="2:30" ht="15" customHeight="1">
      <c r="B130" s="120"/>
      <c r="C130" s="121"/>
      <c r="D130" s="121"/>
      <c r="E130" s="121"/>
      <c r="F130" s="121"/>
      <c r="G130" s="121"/>
      <c r="H130" s="121"/>
      <c r="I130" s="121"/>
      <c r="J130" s="121"/>
      <c r="K130" s="121"/>
      <c r="L130" s="121"/>
      <c r="M130" s="121"/>
      <c r="N130" s="122"/>
      <c r="O130" s="120"/>
      <c r="P130" s="121"/>
      <c r="Q130" s="121"/>
      <c r="R130" s="121"/>
      <c r="S130" s="121"/>
      <c r="T130" s="121"/>
      <c r="U130" s="121"/>
      <c r="V130" s="121"/>
      <c r="W130" s="121"/>
      <c r="X130" s="121"/>
      <c r="Y130" s="121"/>
      <c r="Z130" s="121"/>
      <c r="AA130" s="122"/>
      <c r="AC130" s="41"/>
      <c r="AD130" s="1">
        <v>18</v>
      </c>
    </row>
    <row r="131" spans="2:30" ht="15" customHeight="1">
      <c r="B131" s="123"/>
      <c r="C131" s="112"/>
      <c r="D131" s="112"/>
      <c r="E131" s="112"/>
      <c r="F131" s="112"/>
      <c r="G131" s="112"/>
      <c r="H131" s="112"/>
      <c r="I131" s="112"/>
      <c r="J131" s="112"/>
      <c r="K131" s="112"/>
      <c r="L131" s="112"/>
      <c r="M131" s="112"/>
      <c r="N131" s="124"/>
      <c r="O131" s="123"/>
      <c r="P131" s="112"/>
      <c r="Q131" s="112"/>
      <c r="R131" s="112"/>
      <c r="S131" s="112"/>
      <c r="T131" s="112"/>
      <c r="U131" s="112"/>
      <c r="V131" s="112"/>
      <c r="W131" s="112"/>
      <c r="X131" s="112"/>
      <c r="Y131" s="112"/>
      <c r="Z131" s="112"/>
      <c r="AA131" s="124"/>
      <c r="AC131" s="41"/>
      <c r="AD131" s="1">
        <v>19</v>
      </c>
    </row>
    <row r="132" spans="2:30" ht="15" customHeight="1">
      <c r="B132" s="126" t="s">
        <v>130</v>
      </c>
      <c r="C132" s="127"/>
      <c r="D132" s="127"/>
      <c r="E132" s="127"/>
      <c r="F132" s="127"/>
      <c r="G132" s="127"/>
      <c r="H132" s="127"/>
      <c r="I132" s="127"/>
      <c r="J132" s="127"/>
      <c r="K132" s="127"/>
      <c r="L132" s="127"/>
      <c r="M132" s="127"/>
      <c r="N132" s="127"/>
      <c r="O132" s="127"/>
      <c r="P132" s="127"/>
      <c r="Q132" s="127"/>
      <c r="R132" s="127"/>
      <c r="S132" s="127"/>
      <c r="T132" s="127"/>
      <c r="U132" s="127"/>
      <c r="V132" s="127"/>
      <c r="W132" s="127"/>
      <c r="X132" s="127"/>
      <c r="Y132" s="127"/>
      <c r="Z132" s="127"/>
      <c r="AA132" s="128"/>
      <c r="AC132" s="41"/>
      <c r="AD132" s="1">
        <v>20</v>
      </c>
    </row>
    <row r="133" spans="2:30" ht="15" customHeight="1">
      <c r="B133" s="118"/>
      <c r="C133" s="102"/>
      <c r="D133" s="102"/>
      <c r="E133" s="102"/>
      <c r="F133" s="102"/>
      <c r="G133" s="102"/>
      <c r="H133" s="102"/>
      <c r="I133" s="102"/>
      <c r="J133" s="102"/>
      <c r="K133" s="102"/>
      <c r="L133" s="102"/>
      <c r="M133" s="102"/>
      <c r="N133" s="102"/>
      <c r="O133" s="102"/>
      <c r="P133" s="102"/>
      <c r="Q133" s="102"/>
      <c r="R133" s="102"/>
      <c r="S133" s="102"/>
      <c r="T133" s="102"/>
      <c r="U133" s="102"/>
      <c r="V133" s="102"/>
      <c r="W133" s="102"/>
      <c r="X133" s="102"/>
      <c r="Y133" s="102"/>
      <c r="Z133" s="102"/>
      <c r="AA133" s="119"/>
      <c r="AC133" s="41"/>
      <c r="AD133" s="1">
        <v>21</v>
      </c>
    </row>
    <row r="134" spans="2:30" ht="15" customHeight="1">
      <c r="B134" s="120"/>
      <c r="C134" s="121"/>
      <c r="D134" s="121"/>
      <c r="E134" s="121"/>
      <c r="F134" s="121"/>
      <c r="G134" s="121"/>
      <c r="H134" s="121"/>
      <c r="I134" s="121"/>
      <c r="J134" s="121"/>
      <c r="K134" s="121"/>
      <c r="L134" s="121"/>
      <c r="M134" s="121"/>
      <c r="N134" s="121"/>
      <c r="O134" s="121"/>
      <c r="P134" s="121"/>
      <c r="Q134" s="121"/>
      <c r="R134" s="121"/>
      <c r="S134" s="121"/>
      <c r="T134" s="121"/>
      <c r="U134" s="121"/>
      <c r="V134" s="121"/>
      <c r="W134" s="121"/>
      <c r="X134" s="121"/>
      <c r="Y134" s="121"/>
      <c r="Z134" s="121"/>
      <c r="AA134" s="122"/>
      <c r="AC134" s="41"/>
      <c r="AD134" s="1">
        <v>22</v>
      </c>
    </row>
    <row r="135" spans="2:30" ht="15" customHeight="1">
      <c r="B135" s="120"/>
      <c r="C135" s="121"/>
      <c r="D135" s="121"/>
      <c r="E135" s="121"/>
      <c r="F135" s="121"/>
      <c r="G135" s="121"/>
      <c r="H135" s="121"/>
      <c r="I135" s="121"/>
      <c r="J135" s="121"/>
      <c r="K135" s="121"/>
      <c r="L135" s="121"/>
      <c r="M135" s="121"/>
      <c r="N135" s="121"/>
      <c r="O135" s="121"/>
      <c r="P135" s="121"/>
      <c r="Q135" s="121"/>
      <c r="R135" s="121"/>
      <c r="S135" s="121"/>
      <c r="T135" s="121"/>
      <c r="U135" s="121"/>
      <c r="V135" s="121"/>
      <c r="W135" s="121"/>
      <c r="X135" s="121"/>
      <c r="Y135" s="121"/>
      <c r="Z135" s="121"/>
      <c r="AA135" s="122"/>
      <c r="AC135" s="41"/>
      <c r="AD135" s="1">
        <v>23</v>
      </c>
    </row>
    <row r="136" spans="2:30" ht="15" customHeight="1">
      <c r="B136" s="120"/>
      <c r="C136" s="121"/>
      <c r="D136" s="121"/>
      <c r="E136" s="121"/>
      <c r="F136" s="121"/>
      <c r="G136" s="121"/>
      <c r="H136" s="121"/>
      <c r="I136" s="121"/>
      <c r="J136" s="121"/>
      <c r="K136" s="121"/>
      <c r="L136" s="121"/>
      <c r="M136" s="121"/>
      <c r="N136" s="121"/>
      <c r="O136" s="121"/>
      <c r="P136" s="121"/>
      <c r="Q136" s="121"/>
      <c r="R136" s="121"/>
      <c r="S136" s="121"/>
      <c r="T136" s="121"/>
      <c r="U136" s="121"/>
      <c r="V136" s="121"/>
      <c r="W136" s="121"/>
      <c r="X136" s="121"/>
      <c r="Y136" s="121"/>
      <c r="Z136" s="121"/>
      <c r="AA136" s="122"/>
      <c r="AC136" s="41"/>
      <c r="AD136" s="1">
        <v>24</v>
      </c>
    </row>
    <row r="137" spans="2:30" ht="15" customHeight="1">
      <c r="B137" s="120"/>
      <c r="C137" s="121"/>
      <c r="D137" s="121"/>
      <c r="E137" s="121"/>
      <c r="F137" s="121"/>
      <c r="G137" s="121"/>
      <c r="H137" s="121"/>
      <c r="I137" s="121"/>
      <c r="J137" s="121"/>
      <c r="K137" s="121"/>
      <c r="L137" s="121"/>
      <c r="M137" s="121"/>
      <c r="N137" s="121"/>
      <c r="O137" s="121"/>
      <c r="P137" s="121"/>
      <c r="Q137" s="121"/>
      <c r="R137" s="121"/>
      <c r="S137" s="121"/>
      <c r="T137" s="121"/>
      <c r="U137" s="121"/>
      <c r="V137" s="121"/>
      <c r="W137" s="121"/>
      <c r="X137" s="121"/>
      <c r="Y137" s="121"/>
      <c r="Z137" s="121"/>
      <c r="AA137" s="122"/>
      <c r="AC137" s="41"/>
      <c r="AD137" s="1">
        <v>25</v>
      </c>
    </row>
    <row r="138" spans="2:30" ht="15" customHeight="1">
      <c r="B138" s="120"/>
      <c r="C138" s="121"/>
      <c r="D138" s="121"/>
      <c r="E138" s="121"/>
      <c r="F138" s="121"/>
      <c r="G138" s="121"/>
      <c r="H138" s="121"/>
      <c r="I138" s="121"/>
      <c r="J138" s="121"/>
      <c r="K138" s="121"/>
      <c r="L138" s="121"/>
      <c r="M138" s="121"/>
      <c r="N138" s="121"/>
      <c r="O138" s="121"/>
      <c r="P138" s="121"/>
      <c r="Q138" s="121"/>
      <c r="R138" s="121"/>
      <c r="S138" s="121"/>
      <c r="T138" s="121"/>
      <c r="U138" s="121"/>
      <c r="V138" s="121"/>
      <c r="W138" s="121"/>
      <c r="X138" s="121"/>
      <c r="Y138" s="121"/>
      <c r="Z138" s="121"/>
      <c r="AA138" s="122"/>
      <c r="AC138" s="41"/>
      <c r="AD138" s="1">
        <v>26</v>
      </c>
    </row>
    <row r="139" spans="2:30" ht="15" customHeight="1">
      <c r="B139" s="120"/>
      <c r="C139" s="121"/>
      <c r="D139" s="121"/>
      <c r="E139" s="121"/>
      <c r="F139" s="121"/>
      <c r="G139" s="121"/>
      <c r="H139" s="121"/>
      <c r="I139" s="121"/>
      <c r="J139" s="121"/>
      <c r="K139" s="121"/>
      <c r="L139" s="121"/>
      <c r="M139" s="121"/>
      <c r="N139" s="121"/>
      <c r="O139" s="121"/>
      <c r="P139" s="121"/>
      <c r="Q139" s="121"/>
      <c r="R139" s="121"/>
      <c r="S139" s="121"/>
      <c r="T139" s="121"/>
      <c r="U139" s="121"/>
      <c r="V139" s="121"/>
      <c r="W139" s="121"/>
      <c r="X139" s="121"/>
      <c r="Y139" s="121"/>
      <c r="Z139" s="121"/>
      <c r="AA139" s="122"/>
      <c r="AC139" s="41"/>
      <c r="AD139" s="1">
        <v>27</v>
      </c>
    </row>
    <row r="140" spans="2:30" ht="15" customHeight="1">
      <c r="B140" s="120"/>
      <c r="C140" s="121"/>
      <c r="D140" s="121"/>
      <c r="E140" s="121"/>
      <c r="F140" s="121"/>
      <c r="G140" s="121"/>
      <c r="H140" s="121"/>
      <c r="I140" s="121"/>
      <c r="J140" s="121"/>
      <c r="K140" s="121"/>
      <c r="L140" s="121"/>
      <c r="M140" s="121"/>
      <c r="N140" s="121"/>
      <c r="O140" s="121"/>
      <c r="P140" s="121"/>
      <c r="Q140" s="121"/>
      <c r="R140" s="121"/>
      <c r="S140" s="121"/>
      <c r="T140" s="121"/>
      <c r="U140" s="121"/>
      <c r="V140" s="121"/>
      <c r="W140" s="121"/>
      <c r="X140" s="121"/>
      <c r="Y140" s="121"/>
      <c r="Z140" s="121"/>
      <c r="AA140" s="122"/>
      <c r="AC140" s="41"/>
      <c r="AD140" s="1">
        <v>28</v>
      </c>
    </row>
    <row r="141" spans="2:30" ht="15" customHeight="1">
      <c r="B141" s="120"/>
      <c r="C141" s="121"/>
      <c r="D141" s="121"/>
      <c r="E141" s="121"/>
      <c r="F141" s="121"/>
      <c r="G141" s="121"/>
      <c r="H141" s="121"/>
      <c r="I141" s="121"/>
      <c r="J141" s="121"/>
      <c r="K141" s="121"/>
      <c r="L141" s="121"/>
      <c r="M141" s="121"/>
      <c r="N141" s="121"/>
      <c r="O141" s="121"/>
      <c r="P141" s="121"/>
      <c r="Q141" s="121"/>
      <c r="R141" s="121"/>
      <c r="S141" s="121"/>
      <c r="T141" s="121"/>
      <c r="U141" s="121"/>
      <c r="V141" s="121"/>
      <c r="W141" s="121"/>
      <c r="X141" s="121"/>
      <c r="Y141" s="121"/>
      <c r="Z141" s="121"/>
      <c r="AA141" s="122"/>
      <c r="AC141" s="41"/>
      <c r="AD141" s="1">
        <v>29</v>
      </c>
    </row>
    <row r="142" spans="2:30" ht="15" customHeight="1">
      <c r="B142" s="120"/>
      <c r="C142" s="121"/>
      <c r="D142" s="121"/>
      <c r="E142" s="121"/>
      <c r="F142" s="121"/>
      <c r="G142" s="121"/>
      <c r="H142" s="121"/>
      <c r="I142" s="121"/>
      <c r="J142" s="121"/>
      <c r="K142" s="121"/>
      <c r="L142" s="121"/>
      <c r="M142" s="121"/>
      <c r="N142" s="121"/>
      <c r="O142" s="121"/>
      <c r="P142" s="121"/>
      <c r="Q142" s="121"/>
      <c r="R142" s="121"/>
      <c r="S142" s="121"/>
      <c r="T142" s="121"/>
      <c r="U142" s="121"/>
      <c r="V142" s="121"/>
      <c r="W142" s="121"/>
      <c r="X142" s="121"/>
      <c r="Y142" s="121"/>
      <c r="Z142" s="121"/>
      <c r="AA142" s="122"/>
      <c r="AC142" s="41"/>
      <c r="AD142" s="1">
        <v>30</v>
      </c>
    </row>
    <row r="143" spans="2:30" ht="15" customHeight="1">
      <c r="B143" s="120"/>
      <c r="C143" s="121"/>
      <c r="D143" s="121"/>
      <c r="E143" s="121"/>
      <c r="F143" s="121"/>
      <c r="G143" s="121"/>
      <c r="H143" s="121"/>
      <c r="I143" s="121"/>
      <c r="J143" s="121"/>
      <c r="K143" s="121"/>
      <c r="L143" s="121"/>
      <c r="M143" s="121"/>
      <c r="N143" s="121"/>
      <c r="O143" s="121"/>
      <c r="P143" s="121"/>
      <c r="Q143" s="121"/>
      <c r="R143" s="121"/>
      <c r="S143" s="121"/>
      <c r="T143" s="121"/>
      <c r="U143" s="121"/>
      <c r="V143" s="121"/>
      <c r="W143" s="121"/>
      <c r="X143" s="121"/>
      <c r="Y143" s="121"/>
      <c r="Z143" s="121"/>
      <c r="AA143" s="122"/>
      <c r="AC143" s="41"/>
      <c r="AD143" s="1">
        <v>31</v>
      </c>
    </row>
    <row r="144" spans="2:30" ht="15" customHeight="1">
      <c r="B144" s="120"/>
      <c r="C144" s="121"/>
      <c r="D144" s="121"/>
      <c r="E144" s="121"/>
      <c r="F144" s="121"/>
      <c r="G144" s="121"/>
      <c r="H144" s="121"/>
      <c r="I144" s="121"/>
      <c r="J144" s="121"/>
      <c r="K144" s="121"/>
      <c r="L144" s="121"/>
      <c r="M144" s="121"/>
      <c r="N144" s="121"/>
      <c r="O144" s="121"/>
      <c r="P144" s="121"/>
      <c r="Q144" s="121"/>
      <c r="R144" s="121"/>
      <c r="S144" s="121"/>
      <c r="T144" s="121"/>
      <c r="U144" s="121"/>
      <c r="V144" s="121"/>
      <c r="W144" s="121"/>
      <c r="X144" s="121"/>
      <c r="Y144" s="121"/>
      <c r="Z144" s="121"/>
      <c r="AA144" s="122"/>
      <c r="AC144" s="41"/>
      <c r="AD144" s="1">
        <v>32</v>
      </c>
    </row>
    <row r="145" spans="2:30" ht="15" customHeight="1">
      <c r="B145" s="120"/>
      <c r="C145" s="121"/>
      <c r="D145" s="121"/>
      <c r="E145" s="121"/>
      <c r="F145" s="121"/>
      <c r="G145" s="121"/>
      <c r="H145" s="121"/>
      <c r="I145" s="121"/>
      <c r="J145" s="121"/>
      <c r="K145" s="121"/>
      <c r="L145" s="121"/>
      <c r="M145" s="121"/>
      <c r="N145" s="121"/>
      <c r="O145" s="121"/>
      <c r="P145" s="121"/>
      <c r="Q145" s="121"/>
      <c r="R145" s="121"/>
      <c r="S145" s="121"/>
      <c r="T145" s="121"/>
      <c r="U145" s="121"/>
      <c r="V145" s="121"/>
      <c r="W145" s="121"/>
      <c r="X145" s="121"/>
      <c r="Y145" s="121"/>
      <c r="Z145" s="121"/>
      <c r="AA145" s="122"/>
      <c r="AC145" s="41"/>
      <c r="AD145" s="1">
        <v>33</v>
      </c>
    </row>
    <row r="146" spans="2:30" ht="15" customHeight="1">
      <c r="B146" s="120"/>
      <c r="C146" s="121"/>
      <c r="D146" s="121"/>
      <c r="E146" s="121"/>
      <c r="F146" s="121"/>
      <c r="G146" s="121"/>
      <c r="H146" s="121"/>
      <c r="I146" s="121"/>
      <c r="J146" s="121"/>
      <c r="K146" s="121"/>
      <c r="L146" s="121"/>
      <c r="M146" s="121"/>
      <c r="N146" s="121"/>
      <c r="O146" s="121"/>
      <c r="P146" s="121"/>
      <c r="Q146" s="121"/>
      <c r="R146" s="121"/>
      <c r="S146" s="121"/>
      <c r="T146" s="121"/>
      <c r="U146" s="121"/>
      <c r="V146" s="121"/>
      <c r="W146" s="121"/>
      <c r="X146" s="121"/>
      <c r="Y146" s="121"/>
      <c r="Z146" s="121"/>
      <c r="AA146" s="122"/>
      <c r="AC146" s="41"/>
      <c r="AD146" s="1">
        <v>34</v>
      </c>
    </row>
    <row r="147" spans="2:30" ht="15" customHeight="1">
      <c r="B147" s="120"/>
      <c r="C147" s="121"/>
      <c r="D147" s="121"/>
      <c r="E147" s="121"/>
      <c r="F147" s="121"/>
      <c r="G147" s="121"/>
      <c r="H147" s="121"/>
      <c r="I147" s="121"/>
      <c r="J147" s="121"/>
      <c r="K147" s="121"/>
      <c r="L147" s="121"/>
      <c r="M147" s="121"/>
      <c r="N147" s="121"/>
      <c r="O147" s="121"/>
      <c r="P147" s="121"/>
      <c r="Q147" s="121"/>
      <c r="R147" s="121"/>
      <c r="S147" s="121"/>
      <c r="T147" s="121"/>
      <c r="U147" s="121"/>
      <c r="V147" s="121"/>
      <c r="W147" s="121"/>
      <c r="X147" s="121"/>
      <c r="Y147" s="121"/>
      <c r="Z147" s="121"/>
      <c r="AA147" s="122"/>
      <c r="AC147" s="41"/>
      <c r="AD147" s="1">
        <v>35</v>
      </c>
    </row>
    <row r="148" spans="2:30" ht="15" customHeight="1">
      <c r="B148" s="120"/>
      <c r="C148" s="121"/>
      <c r="D148" s="121"/>
      <c r="E148" s="121"/>
      <c r="F148" s="121"/>
      <c r="G148" s="121"/>
      <c r="H148" s="121"/>
      <c r="I148" s="121"/>
      <c r="J148" s="121"/>
      <c r="K148" s="121"/>
      <c r="L148" s="121"/>
      <c r="M148" s="121"/>
      <c r="N148" s="121"/>
      <c r="O148" s="121"/>
      <c r="P148" s="121"/>
      <c r="Q148" s="121"/>
      <c r="R148" s="121"/>
      <c r="S148" s="121"/>
      <c r="T148" s="121"/>
      <c r="U148" s="121"/>
      <c r="V148" s="121"/>
      <c r="W148" s="121"/>
      <c r="X148" s="121"/>
      <c r="Y148" s="121"/>
      <c r="Z148" s="121"/>
      <c r="AA148" s="122"/>
      <c r="AC148" s="41"/>
      <c r="AD148" s="1">
        <v>36</v>
      </c>
    </row>
    <row r="149" spans="2:30" ht="15" customHeight="1">
      <c r="B149" s="123"/>
      <c r="C149" s="112"/>
      <c r="D149" s="112"/>
      <c r="E149" s="112"/>
      <c r="F149" s="112"/>
      <c r="G149" s="112"/>
      <c r="H149" s="112"/>
      <c r="I149" s="112"/>
      <c r="J149" s="112"/>
      <c r="K149" s="112"/>
      <c r="L149" s="112"/>
      <c r="M149" s="112"/>
      <c r="N149" s="112"/>
      <c r="O149" s="112"/>
      <c r="P149" s="112"/>
      <c r="Q149" s="112"/>
      <c r="R149" s="112"/>
      <c r="S149" s="112"/>
      <c r="T149" s="112"/>
      <c r="U149" s="112"/>
      <c r="V149" s="112"/>
      <c r="W149" s="112"/>
      <c r="X149" s="112"/>
      <c r="Y149" s="112"/>
      <c r="Z149" s="112"/>
      <c r="AA149" s="124"/>
      <c r="AC149" s="41"/>
      <c r="AD149" s="1">
        <v>37</v>
      </c>
    </row>
  </sheetData>
  <mergeCells count="178">
    <mergeCell ref="V105:X105"/>
    <mergeCell ref="P102:R102"/>
    <mergeCell ref="P103:R103"/>
    <mergeCell ref="P104:R104"/>
    <mergeCell ref="S102:U102"/>
    <mergeCell ref="F101:O101"/>
    <mergeCell ref="P100:R100"/>
    <mergeCell ref="P101:R101"/>
    <mergeCell ref="S101:U101"/>
    <mergeCell ref="S100:U100"/>
    <mergeCell ref="S105:U105"/>
    <mergeCell ref="P105:R105"/>
    <mergeCell ref="B115:N131"/>
    <mergeCell ref="O115:AA131"/>
    <mergeCell ref="P5:AA19"/>
    <mergeCell ref="B132:AA132"/>
    <mergeCell ref="B70:H71"/>
    <mergeCell ref="B67:H68"/>
    <mergeCell ref="X67:AA68"/>
    <mergeCell ref="X69:AA69"/>
    <mergeCell ref="S103:U103"/>
    <mergeCell ref="S104:U104"/>
    <mergeCell ref="B133:AA149"/>
    <mergeCell ref="J87:K87"/>
    <mergeCell ref="J88:K88"/>
    <mergeCell ref="M102:O102"/>
    <mergeCell ref="F100:O100"/>
    <mergeCell ref="M103:O103"/>
    <mergeCell ref="M104:O104"/>
    <mergeCell ref="F92:H92"/>
    <mergeCell ref="V100:X100"/>
    <mergeCell ref="V101:X101"/>
    <mergeCell ref="S88:V88"/>
    <mergeCell ref="W78:W79"/>
    <mergeCell ref="R78:R79"/>
    <mergeCell ref="S78:V79"/>
    <mergeCell ref="H86:Q86"/>
    <mergeCell ref="W82:W83"/>
    <mergeCell ref="K82:K83"/>
    <mergeCell ref="M87:P87"/>
    <mergeCell ref="M88:P88"/>
    <mergeCell ref="S82:V83"/>
    <mergeCell ref="X73:AA73"/>
    <mergeCell ref="N55:P55"/>
    <mergeCell ref="I52:J52"/>
    <mergeCell ref="N67:N68"/>
    <mergeCell ref="W70:W71"/>
    <mergeCell ref="X74:AA74"/>
    <mergeCell ref="X70:AA71"/>
    <mergeCell ref="X72:AA72"/>
    <mergeCell ref="N52:O52"/>
    <mergeCell ref="N60:P60"/>
    <mergeCell ref="S86:W86"/>
    <mergeCell ref="S87:V87"/>
    <mergeCell ref="D52:E52"/>
    <mergeCell ref="N64:P64"/>
    <mergeCell ref="P67:Q68"/>
    <mergeCell ref="R67:T67"/>
    <mergeCell ref="R68:T68"/>
    <mergeCell ref="N63:P63"/>
    <mergeCell ref="W62:X62"/>
    <mergeCell ref="C92:D93"/>
    <mergeCell ref="E92:E93"/>
    <mergeCell ref="F93:H93"/>
    <mergeCell ref="C94:D94"/>
    <mergeCell ref="R82:R83"/>
    <mergeCell ref="N70:N71"/>
    <mergeCell ref="O70:O71"/>
    <mergeCell ref="P70:R70"/>
    <mergeCell ref="P71:R71"/>
    <mergeCell ref="H82:J82"/>
    <mergeCell ref="O79:Q79"/>
    <mergeCell ref="K78:K79"/>
    <mergeCell ref="I67:L68"/>
    <mergeCell ref="O67:O68"/>
    <mergeCell ref="L45:L46"/>
    <mergeCell ref="M45:Q46"/>
    <mergeCell ref="B10:H10"/>
    <mergeCell ref="I5:M5"/>
    <mergeCell ref="B7:H7"/>
    <mergeCell ref="B6:H6"/>
    <mergeCell ref="B5:H5"/>
    <mergeCell ref="B11:H11"/>
    <mergeCell ref="I9:M9"/>
    <mergeCell ref="B9:H9"/>
    <mergeCell ref="I11:M11"/>
    <mergeCell ref="I14:M14"/>
    <mergeCell ref="I17:M17"/>
    <mergeCell ref="I15:M15"/>
    <mergeCell ref="L29:N29"/>
    <mergeCell ref="L30:N30"/>
    <mergeCell ref="I23:K23"/>
    <mergeCell ref="I25:K25"/>
    <mergeCell ref="P25:R25"/>
    <mergeCell ref="P22:R22"/>
    <mergeCell ref="T22:V22"/>
    <mergeCell ref="Q23:R23"/>
    <mergeCell ref="M23:O23"/>
    <mergeCell ref="N5:O5"/>
    <mergeCell ref="N6:O6"/>
    <mergeCell ref="I6:M6"/>
    <mergeCell ref="I10:M10"/>
    <mergeCell ref="I7:M7"/>
    <mergeCell ref="I16:M16"/>
    <mergeCell ref="N8:O8"/>
    <mergeCell ref="N9:O9"/>
    <mergeCell ref="N10:O10"/>
    <mergeCell ref="N11:O11"/>
    <mergeCell ref="U30:W30"/>
    <mergeCell ref="L82:N82"/>
    <mergeCell ref="P82:Q82"/>
    <mergeCell ref="L78:N78"/>
    <mergeCell ref="O83:Q83"/>
    <mergeCell ref="P78:Q78"/>
    <mergeCell ref="L79:M79"/>
    <mergeCell ref="L83:M83"/>
    <mergeCell ref="L34:N34"/>
    <mergeCell ref="U34:W34"/>
    <mergeCell ref="AB70:AB71"/>
    <mergeCell ref="C45:K46"/>
    <mergeCell ref="I70:L71"/>
    <mergeCell ref="N56:P56"/>
    <mergeCell ref="N59:P59"/>
    <mergeCell ref="AB67:AB68"/>
    <mergeCell ref="T45:T46"/>
    <mergeCell ref="R45:R46"/>
    <mergeCell ref="O48:R48"/>
    <mergeCell ref="O49:R49"/>
    <mergeCell ref="B82:G83"/>
    <mergeCell ref="B28:C28"/>
    <mergeCell ref="B30:C30"/>
    <mergeCell ref="B15:H15"/>
    <mergeCell ref="B16:H16"/>
    <mergeCell ref="B18:H18"/>
    <mergeCell ref="B78:G79"/>
    <mergeCell ref="H78:J78"/>
    <mergeCell ref="H79:J79"/>
    <mergeCell ref="H83:J83"/>
    <mergeCell ref="N7:O7"/>
    <mergeCell ref="Q24:R24"/>
    <mergeCell ref="I8:M8"/>
    <mergeCell ref="B8:H8"/>
    <mergeCell ref="B14:H14"/>
    <mergeCell ref="B13:H13"/>
    <mergeCell ref="I12:M12"/>
    <mergeCell ref="B17:H17"/>
    <mergeCell ref="N19:O19"/>
    <mergeCell ref="N14:O14"/>
    <mergeCell ref="N12:O12"/>
    <mergeCell ref="I13:M13"/>
    <mergeCell ref="E23:G23"/>
    <mergeCell ref="B12:H12"/>
    <mergeCell ref="W67:W68"/>
    <mergeCell ref="H22:J22"/>
    <mergeCell ref="L22:N22"/>
    <mergeCell ref="N18:O18"/>
    <mergeCell ref="B19:H19"/>
    <mergeCell ref="N13:O13"/>
    <mergeCell ref="N17:O17"/>
    <mergeCell ref="I19:M19"/>
    <mergeCell ref="N15:O15"/>
    <mergeCell ref="Y100:AA101"/>
    <mergeCell ref="B100:E101"/>
    <mergeCell ref="B102:E102"/>
    <mergeCell ref="I18:M18"/>
    <mergeCell ref="B29:C29"/>
    <mergeCell ref="L28:N28"/>
    <mergeCell ref="N16:O16"/>
    <mergeCell ref="B103:E103"/>
    <mergeCell ref="B104:E104"/>
    <mergeCell ref="B105:E105"/>
    <mergeCell ref="Y102:AA102"/>
    <mergeCell ref="Y104:AA104"/>
    <mergeCell ref="Y103:AA103"/>
    <mergeCell ref="Y105:AA105"/>
    <mergeCell ref="V102:X102"/>
    <mergeCell ref="V103:X103"/>
    <mergeCell ref="V104:X104"/>
  </mergeCells>
  <phoneticPr fontId="2" type="noConversion"/>
  <conditionalFormatting sqref="AB23">
    <cfRule type="expression" dxfId="10" priority="19" stopIfTrue="1">
      <formula>E23&gt;I23</formula>
    </cfRule>
  </conditionalFormatting>
  <conditionalFormatting sqref="AB259">
    <cfRule type="expression" dxfId="9" priority="18" stopIfTrue="1">
      <formula>I259&lt;P259</formula>
    </cfRule>
  </conditionalFormatting>
  <conditionalFormatting sqref="AB30">
    <cfRule type="expression" dxfId="8" priority="17" stopIfTrue="1">
      <formula>L30&lt;U30</formula>
    </cfRule>
  </conditionalFormatting>
  <conditionalFormatting sqref="AB34">
    <cfRule type="expression" dxfId="7" priority="16" stopIfTrue="1">
      <formula>L34&lt;U34</formula>
    </cfRule>
  </conditionalFormatting>
  <conditionalFormatting sqref="AB87">
    <cfRule type="expression" dxfId="6" priority="15" stopIfTrue="1">
      <formula>M87&lt;S87</formula>
    </cfRule>
  </conditionalFormatting>
  <conditionalFormatting sqref="AB88">
    <cfRule type="expression" dxfId="5" priority="14" stopIfTrue="1">
      <formula>M88&lt;S88</formula>
    </cfRule>
  </conditionalFormatting>
  <conditionalFormatting sqref="AB25">
    <cfRule type="expression" dxfId="4" priority="10" stopIfTrue="1">
      <formula>I25&lt;P25</formula>
    </cfRule>
  </conditionalFormatting>
  <conditionalFormatting sqref="Y102:AA102">
    <cfRule type="expression" dxfId="3" priority="4" stopIfTrue="1">
      <formula>S102&gt;V102</formula>
    </cfRule>
  </conditionalFormatting>
  <conditionalFormatting sqref="Y103:AA103">
    <cfRule type="expression" dxfId="2" priority="3" stopIfTrue="1">
      <formula>S103&gt;V103</formula>
    </cfRule>
  </conditionalFormatting>
  <conditionalFormatting sqref="Y104:AA104">
    <cfRule type="expression" dxfId="1" priority="2" stopIfTrue="1">
      <formula>S104&gt;V104</formula>
    </cfRule>
  </conditionalFormatting>
  <conditionalFormatting sqref="Y105:AA105">
    <cfRule type="expression" dxfId="0" priority="1" stopIfTrue="1">
      <formula>S105&gt;V105</formula>
    </cfRule>
  </conditionalFormatting>
  <pageMargins left="0.59055118110236227" right="0.59055118110236227" top="0.74803149606299213" bottom="0.74803149606299213" header="0.31496062992125984" footer="0.31496062992125984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18</vt:i4>
      </vt:variant>
    </vt:vector>
  </HeadingPairs>
  <TitlesOfParts>
    <vt:vector size="19" baseType="lpstr">
      <vt:lpstr>detail</vt:lpstr>
      <vt:lpstr>_01_01_SectInfo</vt:lpstr>
      <vt:lpstr>_01_02_CheckSect</vt:lpstr>
      <vt:lpstr>_02_CheckShear</vt:lpstr>
      <vt:lpstr>_03_CheckBasePlate</vt:lpstr>
      <vt:lpstr>_04_01_STM</vt:lpstr>
      <vt:lpstr>_04_03_STM</vt:lpstr>
      <vt:lpstr>_04_04_Force</vt:lpstr>
      <vt:lpstr>_05_00_Tie</vt:lpstr>
      <vt:lpstr>_05_01_TieBC</vt:lpstr>
      <vt:lpstr>_05_02_TieAD</vt:lpstr>
      <vt:lpstr>_05_03_CheckTie</vt:lpstr>
      <vt:lpstr>_06_Strut</vt:lpstr>
      <vt:lpstr>_07_Draw</vt:lpstr>
      <vt:lpstr>Eq_0</vt:lpstr>
      <vt:lpstr>Eq_1</vt:lpstr>
      <vt:lpstr>Eq_2</vt:lpstr>
      <vt:lpstr>Eq_3</vt:lpstr>
      <vt:lpstr>Eq_4</vt:lpstr>
    </vt:vector>
  </TitlesOfParts>
  <Company>(주)마이다스아이티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이은경</dc:creator>
  <cp:lastModifiedBy>박 경식</cp:lastModifiedBy>
  <cp:lastPrinted>2011-05-12T08:25:31Z</cp:lastPrinted>
  <dcterms:created xsi:type="dcterms:W3CDTF">2006-01-24T00:28:17Z</dcterms:created>
  <dcterms:modified xsi:type="dcterms:W3CDTF">2022-06-14T02:10:44Z</dcterms:modified>
</cp:coreProperties>
</file>