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embeddings/oleObject109.bin" ContentType="application/vnd.openxmlformats-officedocument.oleObject"/>
  <Override PartName="/xl/embeddings/oleObject110.bin" ContentType="application/vnd.openxmlformats-officedocument.oleObject"/>
  <Override PartName="/xl/embeddings/oleObject111.bin" ContentType="application/vnd.openxmlformats-officedocument.oleObject"/>
  <Override PartName="/xl/embeddings/oleObject112.bin" ContentType="application/vnd.openxmlformats-officedocument.oleObject"/>
  <Override PartName="/xl/embeddings/oleObject113.bin" ContentType="application/vnd.openxmlformats-officedocument.oleObject"/>
  <Override PartName="/xl/embeddings/oleObject11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MIDAS\MIDAS\UMD_Bit\umd_R\bin\Debug\x64\Excel Base File\"/>
    </mc:Choice>
  </mc:AlternateContent>
  <bookViews>
    <workbookView xWindow="120" yWindow="75" windowWidth="15000" windowHeight="12375" activeTab="2"/>
  </bookViews>
  <sheets>
    <sheet name="Force" sheetId="8" r:id="rId1"/>
    <sheet name="List" sheetId="7" r:id="rId2"/>
    <sheet name="Beam" sheetId="6" r:id="rId3"/>
  </sheets>
  <definedNames>
    <definedName name="Corbel_BendingRbar">Beam!$B$892:$AA$892</definedName>
    <definedName name="Corbel_BendingRbarChk">Beam!$B$876:$AA$882</definedName>
    <definedName name="Corbel_BendingRbarChk_Rail">Beam!$B$884:$AA$890</definedName>
    <definedName name="Corbel_DeepBeamChk_Title">Beam!$B$870:$AA$870</definedName>
    <definedName name="Corbel_Detail_Load_Body_Type1">Beam!$B$624:$AA$627</definedName>
    <definedName name="Corbel_Detail_Load_Body_Type2">Beam!$B$634:$AA$636</definedName>
    <definedName name="Corbel_Detail_Load_Body_Type3">Beam!$B$642:$AA$643</definedName>
    <definedName name="Corbel_Detail_Load_Body_Type4">Beam!$B$648:$AA$648</definedName>
    <definedName name="Corbel_Detail_Load_BodyEnd_Type1">Beam!$B$629:$AA$632</definedName>
    <definedName name="Corbel_Detail_Load_BodyEnd_Type2">Beam!$B$638:$AA$640</definedName>
    <definedName name="Corbel_Detail_Load_BodyEnd_Type3">Beam!$B$645:$AA$646</definedName>
    <definedName name="Corbel_Detail_Load_BodyEnd_Type4">Beam!$B$650:$AA$650</definedName>
    <definedName name="Corbel_Detail_Load_Head">Beam!$B$619:$AA$622</definedName>
    <definedName name="Corbel_DgnLoad_Body_Type1">Beam!$B$656:$AA$659</definedName>
    <definedName name="Corbel_DgnLoad_Body_Type2">Beam!$B$666:$AA$668</definedName>
    <definedName name="Corbel_DgnLoad_Body_Type3">Beam!$B$674:$AA$675</definedName>
    <definedName name="Corbel_DgnLoad_Body_Type4">Beam!$B$680:$AA$680</definedName>
    <definedName name="Corbel_DgnLoad_BodyEnd_Type1">Beam!$B$661:$AA$664</definedName>
    <definedName name="Corbel_DgnLoad_BodyEnd_Type2">Beam!$B$670:$AA$672</definedName>
    <definedName name="Corbel_DgnLoad_BodyEnd_Type3">Beam!$B$677:$AA$678</definedName>
    <definedName name="Corbel_DgnLoad_BodyEnd_Type4">Beam!$B$682:$AA$682</definedName>
    <definedName name="Corbel_DgnLoad_Head">Beam!$B$652:$AA$654</definedName>
    <definedName name="Corbel_DgnMomentComment">Beam!$B$685:$AA$685</definedName>
    <definedName name="Corbel_NoUse_DeepBeamChk">Beam!$B$871:$AA$871</definedName>
    <definedName name="Corbel_SectInfo">Beam!$B$489:$AA$505</definedName>
    <definedName name="Corbel_ShearChking">Beam!$B$894:$AA$897</definedName>
    <definedName name="Corbel_ShearChking_NewSection">Beam!$B$899:$AA$904</definedName>
    <definedName name="Crack_Check01">Beam!$B$211:$AA$221</definedName>
    <definedName name="Crack_Check01_Rail">Beam!$B$236:$AA$246</definedName>
    <definedName name="Crack_Check02_1">Beam!$B$223:$AA$224</definedName>
    <definedName name="Crack_Check02_2">Beam!$B$226:$AA$227</definedName>
    <definedName name="Crack_Check03">Beam!$B$228:$AA$234</definedName>
    <definedName name="Crack_Check03_Rail">Beam!$B$248:$AA$254</definedName>
    <definedName name="DeepBeam_Check">Beam!$B$290:$AA$291</definedName>
    <definedName name="DeepBeamShear_Check_NotStirrup_Type101">Beam!$B$294:$AA$294</definedName>
    <definedName name="DeepBeamShear_Check_NotStirrup_Type102">Beam!$B$297:$AA$301</definedName>
    <definedName name="DeepBeamShear_Check_NotStirrup_Type102_Rail">Beam!$B$304:$AA$308</definedName>
    <definedName name="DeepBeamShear_Check_NotStirrup_Type103A">Beam!$B$311:$AA$320</definedName>
    <definedName name="DeepBeamShear_Check_NotStirrup_Type103A_Rail">Beam!$B$323:$AA$332</definedName>
    <definedName name="DeepBeamShear_Check_NotStirrup_Type103B">Beam!$B$335:$AA$344</definedName>
    <definedName name="DeepBeamShear_Check_NotStirrup_Type103B_Rail">Beam!$B$347:$AA$356</definedName>
    <definedName name="DeepBeamShear_Check_NotStirrup_Type103C">Beam!$B$359:$AA$368</definedName>
    <definedName name="DeepBeamShear_Check_NotStirrup_Type103C_Rail">Beam!$B$371:$AA$380</definedName>
    <definedName name="DeepBeamShear_Check_Type101">Beam!$B$383:$AA$383</definedName>
    <definedName name="DeepBeamShear_Check_Type102">Beam!$B$386:$AA$392</definedName>
    <definedName name="DeepBeamShear_Check_Type102_Rail">Beam!$B$395:$AA$401</definedName>
    <definedName name="DeepBeamShear_Check_Type103A">Beam!$B$404:$AA$415</definedName>
    <definedName name="DeepBeamShear_Check_Type103A_Rail">Beam!$B$418:$AA$429</definedName>
    <definedName name="DeepBeamShear_Check_Type103B">Beam!$B$432:$AA$443</definedName>
    <definedName name="DeepBeamShear_Check_Type103B_Rail">Beam!$B$446:$AA$457</definedName>
    <definedName name="DeepBeamShear_Check_Type103C">Beam!$B$460:$AA$471</definedName>
    <definedName name="DeepBeamShear_Check_Type103C_Rail">Beam!$B$474:$AA$485</definedName>
    <definedName name="Design_Condition">Beam!$B$2:$AA$7</definedName>
    <definedName name="Design_Condition_KCI_USD07">Beam!#REF!</definedName>
    <definedName name="Design_Condition_Rail">Beam!$B$9:$AA$14</definedName>
    <definedName name="DgnChking_Corbel">Beam!$B$699:$AA$701</definedName>
    <definedName name="DgnChking_DeepBeam">Beam!$B$707:$AA$709</definedName>
    <definedName name="DgnChking_DeepBeam_Coping">Beam!$B$703:$AA$705</definedName>
    <definedName name="DgnChking_ExtH">Beam!$B$711:$AA$712</definedName>
    <definedName name="DgnChking_Summary_Body_Type1">Beam!$B$717:$AA$720</definedName>
    <definedName name="DgnChking_Summary_Body_Type2">Beam!$B$727:$AA$729</definedName>
    <definedName name="DgnChking_Summary_Body_Type3">Beam!$B$735:$AA$736</definedName>
    <definedName name="DgnChking_Summary_Body_Type4">Beam!$B$741:$AA$741</definedName>
    <definedName name="DgnChking_Summary_BodyEnd_Type1">Beam!$B$722:$AA$725</definedName>
    <definedName name="DgnChking_Summary_BodyEnd_Type2">Beam!$B$731:$AA$733</definedName>
    <definedName name="DgnChking_Summary_BodyEnd_Type3">Beam!$B$738:$AA$739</definedName>
    <definedName name="DgnChking_Summary_BodyEnd_Type4">Beam!$B$743:$AA$743</definedName>
    <definedName name="DgnChking_Summary_Head">Beam!$B$714:$AA$715</definedName>
    <definedName name="DgnChkingCondition_Title">Beam!$B$691:$AA$691</definedName>
    <definedName name="DgnChkingCondition_Type1">Beam!$B$694:$AA$694</definedName>
    <definedName name="DgnChkingCondition_Type2">Beam!$B$695:$AA$695</definedName>
    <definedName name="DgnChkingCondition_Type3">Beam!$B$696:$AA$696</definedName>
    <definedName name="DgnChkingCondition_Type4">Beam!$B$697:$AA$697</definedName>
    <definedName name="DgnChkingResTitle">Beam!$B$692:$AA$692</definedName>
    <definedName name="Force_LcomBody">Force!$B$10:$AA$10</definedName>
    <definedName name="Force_LcomBodyEnd">Force!$B$12:$AA$12</definedName>
    <definedName name="Force_LcomDescript">Force!$B$3:$AA$3</definedName>
    <definedName name="Force_LcomHead">Force!$B$8:$AA$8</definedName>
    <definedName name="Force_Service_Chapter">Force!$B$5:$AA$5</definedName>
    <definedName name="Force_Strength_Chapter">Force!$B$2:$AA$2</definedName>
    <definedName name="Force_Summary_Elem_Body">Force!$B$20:$AA$20</definedName>
    <definedName name="Force_Summary_Elem_Design">Force!$B$22:$AA$22</definedName>
    <definedName name="Force_Summary_Elem_Head">Force!$B$16:$AA$18</definedName>
    <definedName name="Get_An_Corbel">Beam!$B$865:$AA$867</definedName>
    <definedName name="Get_Avf_Corbel">Beam!$B$840:$AA$844</definedName>
    <definedName name="Get_Avf_Corbel_DetailType">Beam!$B$846:$AA$850</definedName>
    <definedName name="Get_Avf_Corbel_Rail">Beam!$B$852:$AA$856</definedName>
    <definedName name="Get_Avf_Corbel_Rail_DetailType">Beam!$B$858:$AA$862</definedName>
    <definedName name="Lcase_Comment">Force!$B$13:$AA$13</definedName>
    <definedName name="Maximum_Rebar_Check">#REF!</definedName>
    <definedName name="Moment_Check_KCI_USD07_00">Beam!$B$55:$AA$62</definedName>
    <definedName name="Moment_Check_KCI_USD07_01">Beam!$B$70:$AA$76</definedName>
    <definedName name="Moment_Check_KCI_USD07_01_1">Beam!$B$64:$AA$68</definedName>
    <definedName name="Moment_Check_KCI_USD07_02">Beam!$B$78:$AA$85</definedName>
    <definedName name="Moment_Check_KCI_USD07_03">Beam!$B$87:$AA$93</definedName>
    <definedName name="Moment_Check_KCI_USD07_04">Beam!$B$94:$AA$94</definedName>
    <definedName name="Moment_Check_KCI_USD07_05">Beam!$B$95:$AA$96</definedName>
    <definedName name="Moment_Check_KCI_USD07_05_01">Beam!$B$98:$AA$102</definedName>
    <definedName name="Moment_Check01">Beam!$B$16:$AA$29</definedName>
    <definedName name="Moment_Check01_Corbel">Beam!$B$799:$AB$813</definedName>
    <definedName name="Moment_Check01_Corbel_Rail">Beam!$B$819:$AA$833</definedName>
    <definedName name="Moment_Check01_Rail">Beam!$B$35:$AA$48</definedName>
    <definedName name="Moment_Check02">Beam!$B$30:$AA$30</definedName>
    <definedName name="Moment_Check02_Corbel">Beam!$B$814:$AA$814</definedName>
    <definedName name="Moment_Check03">Beam!$B$31:$AA$33</definedName>
    <definedName name="Moment_Check03_Corbel">Beam!$B$815:$AA$817</definedName>
    <definedName name="Moment_Check03_Corbel_Rail">Beam!$B$835:$AA$837</definedName>
    <definedName name="Moment_Check03_Rail">Beam!$B$50:$AA$52</definedName>
    <definedName name="Rbar_Space_Check_AllowSpaceChecking">Beam!$B$272:$AA$276</definedName>
    <definedName name="Rbar_Space_Check_Base_Data">Beam!$B$258:$AA$261</definedName>
    <definedName name="Rbar_Space_Check_MsZero">Beam!$B$280:$AA$285</definedName>
    <definedName name="Rbar_Space_Check_Pre_Set">Beam!$B$263:$AA$267</definedName>
    <definedName name="Rbar_Space_Check_RbarStressChecking">Beam!$B$269:$AA$270</definedName>
    <definedName name="RebarRatio_check">#REF!</definedName>
    <definedName name="Set_Corbel_ChkingSect">Beam!$B$507:$AA$519</definedName>
    <definedName name="Set_Corbel_ChkingSect_1">Beam!$B$521:$AA$533</definedName>
    <definedName name="Set_Corbel_ChkingSect_2">Beam!$B$535:$AA$547</definedName>
    <definedName name="Set_Corbel_ChkingSect_3">Beam!$B$549:$AA$561</definedName>
    <definedName name="Set_Corbel_ChkingSect_4">Beam!$B$563:$AA$575</definedName>
    <definedName name="Set_Corbel_ChkingSect_5">Beam!$B$577:$AA$589</definedName>
    <definedName name="Set_Corbel_ChkingSect_6">Beam!$B$591:$AA$603</definedName>
    <definedName name="Set_Corbel_ChkingSect_7">Beam!$B$605:$AA$617</definedName>
    <definedName name="Shear_Check_KCI_USD07_Used_MinRbar">Beam!$B$188:$AA$193</definedName>
    <definedName name="Shear_Check_KCI_USD07_Used_Rbar">Beam!$B$195:$AA$206</definedName>
    <definedName name="Shear_Check_NotStirrup_Type101">Beam!$B$114:$AA$114</definedName>
    <definedName name="Shear_Check_NotStirrup_Type102">Beam!$B$116:$AA$117</definedName>
    <definedName name="Shear_Check_NotStirrup_Type103">Beam!$B$119:$AA$120</definedName>
    <definedName name="Shear_Check_NotStirrup_Type201">Beam!$B$122:$AA$122</definedName>
    <definedName name="Shear_Check_NotStirrup_Type202">Beam!$B$124:$AA$125</definedName>
    <definedName name="Shear_Check_Type101">Beam!$B$128:$AA$128</definedName>
    <definedName name="Shear_Check_Type102">Beam!$B$131:$AA$135</definedName>
    <definedName name="Shear_Check_Type102_Rail">Beam!$B$137:$AA$141</definedName>
    <definedName name="Shear_Check_Type103">Beam!$B$143:$AA$151</definedName>
    <definedName name="Shear_Check_Type103_Rail">Beam!$B$153:$AA$161</definedName>
    <definedName name="Shear_Check_Type201">Beam!$B$164:$AA$164</definedName>
    <definedName name="Shear_Check_Type202">Beam!$B$167:$AA$174</definedName>
    <definedName name="Shear_Check_Type202_Rail">Beam!$B$176:$AA$183</definedName>
    <definedName name="Shear_Check01">Beam!$B$105:$AA$107</definedName>
    <definedName name="Shear_Check01_Rail">Beam!$B$109:$AA$111</definedName>
    <definedName name="Shear_Depth_AsReqD">Beam!$B$185:$AA$185</definedName>
    <definedName name="Summary_Bend_Body_Corbel_Type1">List!$B$18:$AA$21</definedName>
    <definedName name="Summary_Bend_Body_Corbel_Type2">List!$B$28:$AA$30</definedName>
    <definedName name="Summary_Bend_Body_Corbel_Type3">List!$B$36:$AA$37</definedName>
    <definedName name="Summary_Bend_Body_Corbel_Type4">List!$B$42:$AA$42</definedName>
    <definedName name="Summary_Bend_BodyEnd_Corbel_Type1">List!$B$23:$AA$26</definedName>
    <definedName name="Summary_Bend_BodyEnd_Corbel_Type2">List!$B$32:$AA$34</definedName>
    <definedName name="Summary_Bend_BodyEnd_Corbel_Type3">List!$B$39:$AA$40</definedName>
    <definedName name="Summary_Bend_BodyEnd_Corbel_Type4">List!$B$44:$AA$44</definedName>
    <definedName name="Summary_Bending_Body">List!$B$9:$AA$9</definedName>
    <definedName name="Summary_Bending_Body_Ver02_Row1">List!$B$222:$AA$222</definedName>
    <definedName name="Summary_Bending_Body_Ver02_Row2">List!$B$225:$AA$226</definedName>
    <definedName name="Summary_Bending_Body_Ver02_Row3">List!$B$230:$AA$232</definedName>
    <definedName name="Summary_Bending_BodyEnd">List!$B$10:$AA$10</definedName>
    <definedName name="Summary_Bending_BodyEnd_Ver02_Row1">List!$B$223:$AA$223</definedName>
    <definedName name="Summary_Bending_BodyEnd_Ver02_Row2">List!$B$227:$AA$228</definedName>
    <definedName name="Summary_Bending_BodyEnd_Ver02_Row3">List!$B$233:$AA$235</definedName>
    <definedName name="Summary_Bending_Head">List!$B$6:$AA$8</definedName>
    <definedName name="Summary_Bending_Head_Corbel">List!$B$14:$AA$16</definedName>
    <definedName name="Summary_Bending_Head_Ver02">List!$B$219:$AA$221</definedName>
    <definedName name="Summary_CorbelShearChk_Body_Type1">List!$B$91:$AA$94</definedName>
    <definedName name="Summary_CorbelShearChk_Body_Type2">List!$B$101:$AA$103</definedName>
    <definedName name="Summary_CorbelShearChk_Body_Type3">List!$B$109:$AA$110</definedName>
    <definedName name="Summary_CorbelShearChk_Body_Type4">List!$B$115:$AA$115</definedName>
    <definedName name="Summary_CorbelShearChk_BodyEnd_Type1">List!$B$96:$AA$99</definedName>
    <definedName name="Summary_CorbelShearChk_BodyEnd_Type2">List!$B$105:$AA$107</definedName>
    <definedName name="Summary_CorbelShearChk_BodyEnd_Type3">List!$B$112:$AA$113</definedName>
    <definedName name="Summary_CorbelShearChk_BodyEnd_Type4">List!$B$117:$AA$117</definedName>
    <definedName name="Summary_CorbelShearChk_Head">List!$B$87:$AA$89</definedName>
    <definedName name="Summary_Crack_Body">List!$B$55:$AA$55</definedName>
    <definedName name="Summary_Crack_Body_01">List!$B$58:$AA$58</definedName>
    <definedName name="Summary_Crack_BodyEnd">List!$B$56:$AA$56</definedName>
    <definedName name="Summary_Crack_BodyEnd_01">List!$B$59:$AA$59</definedName>
    <definedName name="Summary_Crack_Corbel_Body">List!$B$210:$AA$210</definedName>
    <definedName name="Summary_Crack_Corbel_Body_01">List!$B$214:$AA$214</definedName>
    <definedName name="Summary_Crack_Corbel_BodyEnd">List!$B$212:$AA$212</definedName>
    <definedName name="Summary_Crack_Corbel_BodyEnd_01">List!$B$216:$AA$216</definedName>
    <definedName name="Summary_Crack_Corbel_Head">List!$B$206:$AA$208</definedName>
    <definedName name="Summary_Crack_Head">List!$B$52:$AA$54</definedName>
    <definedName name="Summary_DeepBeam_Corbel_Body_Type1">List!$B$157:$AA$164</definedName>
    <definedName name="Summary_DeepBeam_Corbel_Body_Type2">List!$B$175:$AA$180</definedName>
    <definedName name="Summary_DeepBeam_Corbel_Body_Type3">List!$B$189:$AA$192</definedName>
    <definedName name="Summary_DeepBeam_Corbel_Body_Type4">List!$B$199:$AA$200</definedName>
    <definedName name="Summary_DeepBeam_Corbel_BodyEnd_Type1">List!$B$166:$AA$173</definedName>
    <definedName name="Summary_DeepBeam_Corbel_BodyEnd_Type2">List!$B$182:$AA$187</definedName>
    <definedName name="Summary_DeepBeam_Corbel_BodyEnd_Type3">List!$B$194:$AA$197</definedName>
    <definedName name="Summary_DeepBeam_Corbel_BodyEnd_Type4">List!$B$202:$AA$203</definedName>
    <definedName name="Summary_DeepBeam_Corbel_Head">List!$B$153:$AA$155</definedName>
    <definedName name="Summary_DeepBeamShear_Body">List!$B$80:$AA$81</definedName>
    <definedName name="Summary_DeepBeamShear_BodyEnd">List!$B$82:$AA$83</definedName>
    <definedName name="Summary_DeepBeamShear_Head">List!$B$77:$AA$79</definedName>
    <definedName name="Summary_DgnLcom_Corbel_Body_Type1">List!$B$124:$AA$127</definedName>
    <definedName name="Summary_DgnLcom_Corbel_Body_Type2">List!$B$134:$AA$136</definedName>
    <definedName name="Summary_DgnLcom_Corbel_Body_Type3">List!$B$142:$AA$143</definedName>
    <definedName name="Summary_DgnLcom_Corbel_Body_Type4">List!$B$148:$AA$148</definedName>
    <definedName name="Summary_DgnLcom_Corbel_BodyEnd_Type1">List!$B$129:$AA$132</definedName>
    <definedName name="Summary_DgnLcom_Corbel_BodyEnd_Type2">List!$B$138:$AA$140</definedName>
    <definedName name="Summary_DgnLcom_Corbel_BodyEnd_Type3">List!$B$145:$AA$146</definedName>
    <definedName name="Summary_DgnLcom_Corbel_BodyEnd_Type4">List!$B$150:$AA$150</definedName>
    <definedName name="Summary_DgnLcom_Corbel_Head">List!$B$120:$AA$122</definedName>
    <definedName name="Summary_Force_Body">List!$B$64:$AA$64</definedName>
    <definedName name="Summary_Force_BodyEnd">List!$B$65:$AA$65</definedName>
    <definedName name="Summary_Force_Head">List!$B$61:$AA$63</definedName>
    <definedName name="Summary_Rbar_Space_Check_Body">List!$B$71:$AA$71</definedName>
    <definedName name="Summary_Rbar_Space_Check_BodyEnd">List!$B$72:$AA$72</definedName>
    <definedName name="Summary_Rbar_Space_Check_Head">List!$B$68:$AA$70</definedName>
    <definedName name="Summary_Shear_Body">List!$B$49:$AA$49</definedName>
    <definedName name="Summary_Shear_Body_Ver02">List!$B$241:$AA$241</definedName>
    <definedName name="Summary_Shear_BodyEnd">List!$B$50:$AA$50</definedName>
    <definedName name="Summary_Shear_BodyEnd_Ver02">List!$B$242:$AA$242</definedName>
    <definedName name="Summary_Shear_Head">List!$B$46:$AA$48</definedName>
    <definedName name="Summary_Shear_Head_Ver02">List!$B$238:$AA$240</definedName>
    <definedName name="SummaryBody">List!$B$3:$Z$3</definedName>
    <definedName name="SummaryHead">List!$B$2:$Z$2</definedName>
  </definedNames>
  <calcPr calcId="152511"/>
</workbook>
</file>

<file path=xl/calcChain.xml><?xml version="1.0" encoding="utf-8"?>
<calcChain xmlns="http://schemas.openxmlformats.org/spreadsheetml/2006/main">
  <c r="Y99" i="6" l="1"/>
  <c r="P99" i="6"/>
  <c r="Y817" i="6"/>
  <c r="Y29" i="6"/>
  <c r="Y33" i="6"/>
  <c r="Y48" i="6"/>
  <c r="Y52" i="6"/>
  <c r="Y79" i="6"/>
  <c r="P837" i="6"/>
  <c r="P817" i="6"/>
  <c r="Y206" i="6"/>
  <c r="R206" i="6"/>
  <c r="Y203" i="6"/>
  <c r="M203" i="6"/>
  <c r="Y202" i="6"/>
  <c r="R202" i="6"/>
  <c r="P79" i="6"/>
  <c r="J275" i="6"/>
  <c r="Y192" i="6"/>
  <c r="R192" i="6"/>
  <c r="Y193" i="6"/>
  <c r="M193" i="6"/>
  <c r="Y96" i="6"/>
  <c r="P96" i="6"/>
  <c r="Y93" i="6"/>
  <c r="K93" i="6"/>
  <c r="K29" i="6"/>
  <c r="O29" i="6"/>
  <c r="P33" i="6"/>
  <c r="K48" i="6"/>
  <c r="O48" i="6"/>
  <c r="P52" i="6"/>
  <c r="M129" i="6"/>
  <c r="Y129" i="6"/>
  <c r="R134" i="6"/>
  <c r="Y134" i="6"/>
  <c r="M135" i="6"/>
  <c r="Y135" i="6"/>
  <c r="R140" i="6"/>
  <c r="Y140" i="6"/>
  <c r="M141" i="6"/>
  <c r="Y141" i="6"/>
  <c r="R147" i="6"/>
  <c r="Y147" i="6"/>
  <c r="M148" i="6"/>
  <c r="Y148" i="6"/>
  <c r="R151" i="6"/>
  <c r="Y151" i="6"/>
  <c r="R157" i="6"/>
  <c r="Y157" i="6"/>
  <c r="M158" i="6"/>
  <c r="Y158" i="6"/>
  <c r="R161" i="6"/>
  <c r="Y161" i="6"/>
  <c r="M165" i="6"/>
  <c r="Y165" i="6"/>
  <c r="R170" i="6"/>
  <c r="Y170" i="6"/>
  <c r="M171" i="6"/>
  <c r="Y171" i="6"/>
  <c r="R174" i="6"/>
  <c r="Y174" i="6"/>
  <c r="R179" i="6"/>
  <c r="Y179" i="6"/>
  <c r="M180" i="6"/>
  <c r="Y180" i="6"/>
  <c r="R183" i="6"/>
  <c r="Y183" i="6"/>
</calcChain>
</file>

<file path=xl/sharedStrings.xml><?xml version="1.0" encoding="utf-8"?>
<sst xmlns="http://schemas.openxmlformats.org/spreadsheetml/2006/main" count="2596" uniqueCount="737">
  <si>
    <t>=</t>
  </si>
  <si>
    <t>부재폭</t>
  </si>
  <si>
    <t>)</t>
  </si>
  <si>
    <t>사용철근량</t>
  </si>
  <si>
    <t>:</t>
  </si>
  <si>
    <t>콘크리트 공칭전단강도</t>
  </si>
  <si>
    <t>4) 균열 검토</t>
  </si>
  <si>
    <t>w</t>
    <phoneticPr fontId="2" type="noConversion"/>
  </si>
  <si>
    <t>구  분</t>
    <phoneticPr fontId="2" type="noConversion"/>
  </si>
  <si>
    <t>Check</t>
    <phoneticPr fontId="2" type="noConversion"/>
  </si>
  <si>
    <t>1) 계산조건</t>
    <phoneticPr fontId="2" type="noConversion"/>
  </si>
  <si>
    <t>설계기준강도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</si>
  <si>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</si>
  <si>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여기서,</t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</si>
  <si>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</si>
  <si>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</si>
  <si>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)</t>
    </r>
    <phoneticPr fontId="2" type="noConversion"/>
  </si>
  <si>
    <t>Design_Condition</t>
  </si>
  <si>
    <t>Design_Condition_Rail</t>
  </si>
  <si>
    <t>Moment_Check03</t>
  </si>
  <si>
    <t>Moment_Check01_Rail</t>
  </si>
  <si>
    <t>Moment_Check03_Rail</t>
  </si>
  <si>
    <t>Shear_Check_Type103</t>
  </si>
  <si>
    <t>Shear_Check_Type201</t>
  </si>
  <si>
    <t>Shear_Check_Type202</t>
  </si>
  <si>
    <t>Shear_Check01</t>
  </si>
  <si>
    <t>Shear_Depth_AsReqD</t>
  </si>
  <si>
    <t>Shear_Check_Type102_Rail</t>
  </si>
  <si>
    <t>Shear_Check_Type103_Rail</t>
  </si>
  <si>
    <t>Shear_Check_Type202_Rail</t>
  </si>
  <si>
    <t>Shear_Check01_Rail</t>
  </si>
  <si>
    <t>:</t>
    <phoneticPr fontId="2" type="noConversion"/>
  </si>
  <si>
    <t>▶</t>
    <phoneticPr fontId="2" type="noConversion"/>
  </si>
  <si>
    <t>계수하중조합</t>
  </si>
  <si>
    <t>사용하중조합</t>
  </si>
  <si>
    <t>여기서,</t>
    <phoneticPr fontId="2" type="noConversion"/>
  </si>
  <si>
    <t>계수하중조합</t>
    <phoneticPr fontId="2" type="noConversion"/>
  </si>
  <si>
    <t>사용하중조합</t>
    <phoneticPr fontId="2" type="noConversion"/>
  </si>
  <si>
    <t>비  고</t>
    <phoneticPr fontId="2" type="noConversion"/>
  </si>
  <si>
    <t>구  분</t>
    <phoneticPr fontId="2" type="noConversion"/>
  </si>
  <si>
    <t>설계하중</t>
    <phoneticPr fontId="2" type="noConversion"/>
  </si>
  <si>
    <r>
      <t>M</t>
    </r>
    <r>
      <rPr>
        <b/>
        <vertAlign val="subscript"/>
        <sz val="9"/>
        <rFont val="굴림체"/>
        <family val="3"/>
        <charset val="129"/>
      </rPr>
      <t>u</t>
    </r>
    <phoneticPr fontId="2" type="noConversion"/>
  </si>
  <si>
    <r>
      <t>φM</t>
    </r>
    <r>
      <rPr>
        <b/>
        <vertAlign val="subscript"/>
        <sz val="9"/>
        <rFont val="굴림체"/>
        <family val="3"/>
        <charset val="129"/>
      </rPr>
      <t>n</t>
    </r>
    <phoneticPr fontId="2" type="noConversion"/>
  </si>
  <si>
    <r>
      <t>V</t>
    </r>
    <r>
      <rPr>
        <b/>
        <vertAlign val="subscript"/>
        <sz val="9"/>
        <rFont val="굴림체"/>
        <family val="3"/>
        <charset val="129"/>
      </rPr>
      <t>u</t>
    </r>
    <phoneticPr fontId="2" type="noConversion"/>
  </si>
  <si>
    <r>
      <t>φV</t>
    </r>
    <r>
      <rPr>
        <b/>
        <vertAlign val="subscript"/>
        <sz val="9"/>
        <rFont val="굴림체"/>
        <family val="3"/>
        <charset val="129"/>
      </rPr>
      <t>n</t>
    </r>
    <phoneticPr fontId="2" type="noConversion"/>
  </si>
  <si>
    <r>
      <t>w</t>
    </r>
    <r>
      <rPr>
        <b/>
        <vertAlign val="subscript"/>
        <sz val="9"/>
        <rFont val="굴림체"/>
        <family val="3"/>
        <charset val="129"/>
      </rPr>
      <t>a</t>
    </r>
    <phoneticPr fontId="2" type="noConversion"/>
  </si>
  <si>
    <t>검토 부재</t>
    <phoneticPr fontId="2" type="noConversion"/>
  </si>
  <si>
    <t>피복 d'(mm)</t>
    <phoneticPr fontId="2" type="noConversion"/>
  </si>
  <si>
    <t>S.F</t>
    <phoneticPr fontId="2" type="noConversion"/>
  </si>
  <si>
    <t>비 고</t>
    <phoneticPr fontId="2" type="noConversion"/>
  </si>
  <si>
    <t>휨설계 요약</t>
  </si>
  <si>
    <t>전단설계 요약</t>
  </si>
  <si>
    <t>균열검토 요약</t>
  </si>
  <si>
    <r>
      <t>유효높이</t>
    </r>
    <r>
      <rPr>
        <sz val="9"/>
        <rFont val="굴림체"/>
        <family val="3"/>
        <charset val="129"/>
      </rPr>
      <t xml:space="preserve"> d(mm)</t>
    </r>
    <phoneticPr fontId="2" type="noConversion"/>
  </si>
  <si>
    <r>
      <t>applied</t>
    </r>
    <r>
      <rPr>
        <sz val="9"/>
        <rFont val="굴림체"/>
        <family val="3"/>
        <charset val="129"/>
      </rPr>
      <t>As
(㎟)</t>
    </r>
    <phoneticPr fontId="2" type="noConversion"/>
  </si>
  <si>
    <r>
      <t>used</t>
    </r>
    <r>
      <rPr>
        <sz val="9"/>
        <rFont val="굴림체"/>
        <family val="3"/>
        <charset val="129"/>
      </rPr>
      <t>As
(㎟)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</si>
  <si>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(kN·m)</t>
    </r>
    <phoneticPr fontId="2" type="noConversion"/>
  </si>
  <si>
    <r>
      <t>ΦM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(kN·m)</t>
    </r>
    <phoneticPr fontId="2" type="noConversion"/>
  </si>
  <si>
    <t>s
(mm)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</si>
  <si>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(kN)</t>
    </r>
    <phoneticPr fontId="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</si>
  <si>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
(kN)</t>
    </r>
    <phoneticPr fontId="2" type="noConversion"/>
  </si>
  <si>
    <r>
      <t>ΦV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
(kN)</t>
    </r>
    <phoneticPr fontId="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</si>
  <si>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2" type="noConversion"/>
  </si>
  <si>
    <t>Bar</t>
    <phoneticPr fontId="2" type="noConversion"/>
  </si>
  <si>
    <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2" type="noConversion"/>
  </si>
  <si>
    <t>설계단면력 요약</t>
    <phoneticPr fontId="2" type="noConversion"/>
  </si>
  <si>
    <t>검토 부재</t>
    <phoneticPr fontId="2" type="noConversion"/>
  </si>
  <si>
    <t>계수하중</t>
    <phoneticPr fontId="2" type="noConversion"/>
  </si>
  <si>
    <t>사용하중</t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</si>
  <si>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</si>
  <si>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</si>
  <si>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</si>
  <si>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[단위 : kN, m]</t>
    <phoneticPr fontId="2" type="noConversion"/>
  </si>
  <si>
    <t>구 분</t>
    <phoneticPr fontId="2" type="noConversion"/>
  </si>
  <si>
    <t>하 중 조 합</t>
    <phoneticPr fontId="2" type="noConversion"/>
  </si>
  <si>
    <t>Summary_Bending_Head</t>
  </si>
  <si>
    <t>Summary_Bending_Body</t>
  </si>
  <si>
    <t>Summary_Bending_BodyEnd</t>
  </si>
  <si>
    <t>Summary_Shear_Head</t>
  </si>
  <si>
    <t>Summary_Shear_Body</t>
  </si>
  <si>
    <t>Summary_Shear_BodyEnd</t>
  </si>
  <si>
    <t>Summary_Crack_Head</t>
  </si>
  <si>
    <t>Summary_Crack_BodyEnd</t>
  </si>
  <si>
    <t>Summary_Force_Head</t>
  </si>
  <si>
    <t>Summary_Force_Body</t>
  </si>
  <si>
    <t>Summary_Force_BodyEnd</t>
  </si>
  <si>
    <t>Force_Strength_Chapter</t>
  </si>
  <si>
    <t>Force_LcomDescript</t>
  </si>
  <si>
    <t>Force_Service_Chapter</t>
  </si>
  <si>
    <t>Force_LcomHead</t>
  </si>
  <si>
    <t>Force_LcomBody</t>
  </si>
  <si>
    <t>Force_LcomBodyEnd</t>
  </si>
  <si>
    <t>Lcase_Comment</t>
  </si>
  <si>
    <t>Force_Summary_Elem_Head</t>
  </si>
  <si>
    <t>Force_Summary_Elem_Body</t>
    <phoneticPr fontId="2" type="noConversion"/>
  </si>
  <si>
    <t>Force_Summary_Elem_Design</t>
  </si>
  <si>
    <t>검토 부재</t>
    <phoneticPr fontId="2" type="noConversion"/>
  </si>
  <si>
    <r>
      <t>인장응력 f</t>
    </r>
    <r>
      <rPr>
        <vertAlign val="subscript"/>
        <sz val="9"/>
        <rFont val="굴림체"/>
        <family val="3"/>
        <charset val="129"/>
      </rPr>
      <t xml:space="preserve">s
</t>
    </r>
    <r>
      <rPr>
        <sz val="9"/>
        <rFont val="굴림체"/>
        <family val="3"/>
        <charset val="129"/>
      </rPr>
      <t>(MPa)</t>
    </r>
    <phoneticPr fontId="2" type="noConversion"/>
  </si>
  <si>
    <t>균열폭 w
(mm)</t>
    <phoneticPr fontId="2" type="noConversion"/>
  </si>
  <si>
    <r>
      <t>허용균열폭 w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(mm)</t>
    </r>
    <phoneticPr fontId="2" type="noConversion"/>
  </si>
  <si>
    <t>비 고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</si>
  <si>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</si>
  <si>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&lt;</t>
    <phoneticPr fontId="2" type="noConversion"/>
  </si>
  <si>
    <t>Summary_Crack_Body_01</t>
    <phoneticPr fontId="2" type="noConversion"/>
  </si>
  <si>
    <t>Summary_Crack_BodyEnd_01</t>
    <phoneticPr fontId="2" type="noConversion"/>
  </si>
  <si>
    <t>[2008.01.16] Add By Unsang :: KCI-USD07 기준 반영</t>
    <phoneticPr fontId="2" type="noConversion"/>
  </si>
  <si>
    <t>▶</t>
    <phoneticPr fontId="2" type="noConversion"/>
  </si>
  <si>
    <t>철근 중심간격 검토 요약</t>
    <phoneticPr fontId="2" type="noConversion"/>
  </si>
  <si>
    <t>검토 부재</t>
    <phoneticPr fontId="2" type="noConversion"/>
  </si>
  <si>
    <r>
      <t>인장응력 f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(MPa)</t>
    </r>
    <phoneticPr fontId="2" type="noConversion"/>
  </si>
  <si>
    <r>
      <t>사용철근간격 s</t>
    </r>
    <r>
      <rPr>
        <sz val="9"/>
        <rFont val="굴림체"/>
        <family val="3"/>
        <charset val="129"/>
      </rPr>
      <t xml:space="preserve">
(mm)</t>
    </r>
    <phoneticPr fontId="2" type="noConversion"/>
  </si>
  <si>
    <r>
      <t>허용철근간격 s</t>
    </r>
    <r>
      <rPr>
        <vertAlign val="subscript"/>
        <sz val="9"/>
        <rFont val="굴림체"/>
        <family val="3"/>
        <charset val="129"/>
      </rPr>
      <t>a</t>
    </r>
    <r>
      <rPr>
        <sz val="9"/>
        <rFont val="굴림체"/>
        <family val="3"/>
        <charset val="129"/>
      </rPr>
      <t xml:space="preserve">
(mm)</t>
    </r>
    <phoneticPr fontId="2" type="noConversion"/>
  </si>
  <si>
    <t>비 고</t>
    <phoneticPr fontId="2" type="noConversion"/>
  </si>
  <si>
    <t>Summary_Rbar_Space_Check_Head</t>
    <phoneticPr fontId="2" type="noConversion"/>
  </si>
  <si>
    <t>Summary_Rbar_Space_Check_Body</t>
    <phoneticPr fontId="2" type="noConversion"/>
  </si>
  <si>
    <t>Summary_Rbar_Space_Check_BodyEnd</t>
    <phoneticPr fontId="2" type="noConversion"/>
  </si>
  <si>
    <t>Summary_Crack_Body</t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</si>
  <si>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·(d-a/2)</t>
    </r>
    <r>
      <rPr>
        <vertAlign val="subscript"/>
        <sz val="9"/>
        <color indexed="8"/>
        <rFont val="굴림체"/>
        <family val="3"/>
        <charset val="129"/>
      </rPr>
      <t xml:space="preserve">  </t>
    </r>
    <r>
      <rPr>
        <sz val="9"/>
        <color indexed="8"/>
        <rFont val="굴림체"/>
        <family val="3"/>
        <charset val="129"/>
      </rPr>
      <t>=</t>
    </r>
    <phoneticPr fontId="2" type="noConversion"/>
  </si>
  <si>
    <t>≤</t>
  </si>
  <si>
    <t>...... OK</t>
  </si>
  <si>
    <t>...... NG</t>
  </si>
  <si>
    <t>&lt;</t>
  </si>
  <si>
    <t>[2008.07.25] Add By SHIN :: Shear Check (DeepBeam)</t>
    <phoneticPr fontId="2" type="noConversion"/>
  </si>
  <si>
    <t>구분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</si>
  <si>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
(㎟)</t>
    </r>
    <phoneticPr fontId="2" type="noConversion"/>
  </si>
  <si>
    <t>수직</t>
    <phoneticPr fontId="2" type="noConversion"/>
  </si>
  <si>
    <t>수평</t>
    <phoneticPr fontId="2" type="noConversion"/>
  </si>
  <si>
    <t>`</t>
    <phoneticPr fontId="2" type="noConversion"/>
  </si>
  <si>
    <t>Summary_DeepBeamShear_Head</t>
    <phoneticPr fontId="2" type="noConversion"/>
  </si>
  <si>
    <t>Summary_DeepBeamShear_Body</t>
    <phoneticPr fontId="2" type="noConversion"/>
  </si>
  <si>
    <t>Summary_DeepBeamShear_BodyEnd</t>
    <phoneticPr fontId="2" type="noConversion"/>
  </si>
  <si>
    <r>
      <t>ΦV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(kN)</t>
    </r>
    <phoneticPr fontId="2" type="noConversion"/>
  </si>
  <si>
    <r>
      <t>min</t>
    </r>
    <r>
      <rPr>
        <sz val="9"/>
        <rFont val="굴림체"/>
        <family val="3"/>
        <charset val="129"/>
      </rPr>
      <t>s
(mm)</t>
    </r>
    <phoneticPr fontId="2" type="noConversion"/>
  </si>
  <si>
    <t>[2009.02.14] Add by Unsang :: Corbel을 위한 휨검토 요약 Table 작성</t>
    <phoneticPr fontId="2" type="noConversion"/>
  </si>
  <si>
    <t>▶</t>
  </si>
  <si>
    <r>
      <t>ΦM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
(kN·m)</t>
    </r>
  </si>
  <si>
    <t>S.F</t>
  </si>
  <si>
    <t>비 고</t>
  </si>
  <si>
    <t>검토위치</t>
  </si>
  <si>
    <t>Summary_Bending_Head_Corbel</t>
    <phoneticPr fontId="2" type="noConversion"/>
  </si>
  <si>
    <t>SecA-A</t>
    <phoneticPr fontId="2" type="noConversion"/>
  </si>
  <si>
    <t>SecB-B</t>
    <phoneticPr fontId="2" type="noConversion"/>
  </si>
  <si>
    <t>SecC-C</t>
    <phoneticPr fontId="2" type="noConversion"/>
  </si>
  <si>
    <t>SecD-D</t>
    <phoneticPr fontId="2" type="noConversion"/>
  </si>
  <si>
    <t>Summary_Bend_Body_Corbel_Type1</t>
    <phoneticPr fontId="2" type="noConversion"/>
  </si>
  <si>
    <t>Summary_Bend_BodyEnd_Corbel_Type1</t>
    <phoneticPr fontId="2" type="noConversion"/>
  </si>
  <si>
    <t>Summary_Bend_Body_Corbel_Type2</t>
    <phoneticPr fontId="2" type="noConversion"/>
  </si>
  <si>
    <t>Summary_Bend_BodyEnd_Corbel_Type2</t>
    <phoneticPr fontId="2" type="noConversion"/>
  </si>
  <si>
    <t>Summary_Bend_Body_Corbel_Type3</t>
    <phoneticPr fontId="2" type="noConversion"/>
  </si>
  <si>
    <t>Summary_Bend_BodyEnd_Corbel_Type3</t>
    <phoneticPr fontId="2" type="noConversion"/>
  </si>
  <si>
    <t>Summary_Bend_Body_Corbel_Type4</t>
    <phoneticPr fontId="2" type="noConversion"/>
  </si>
  <si>
    <t>Summary_Bend_BodyEnd_Corbel_Type4</t>
    <phoneticPr fontId="2" type="noConversion"/>
  </si>
  <si>
    <t>// Type 1 : DeepBeam검토 수행하고 상재하중이 3개임. Type 4 : DeepBeam검토를 수행하지 않음.</t>
    <phoneticPr fontId="2" type="noConversion"/>
  </si>
  <si>
    <t>// Corbel시 해당 Base를 유용함.</t>
    <phoneticPr fontId="2" type="noConversion"/>
  </si>
  <si>
    <r>
      <t>주인장철근 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(mm</t>
    </r>
    <r>
      <rPr>
        <vertAlign val="super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>)</t>
    </r>
  </si>
  <si>
    <r>
      <t>폐합스터럽 A</t>
    </r>
    <r>
      <rPr>
        <vertAlign val="subscript"/>
        <sz val="9"/>
        <rFont val="굴림체"/>
        <family val="3"/>
        <charset val="129"/>
      </rPr>
      <t>h</t>
    </r>
    <r>
      <rPr>
        <sz val="9"/>
        <rFont val="굴림체"/>
        <family val="3"/>
        <charset val="129"/>
      </rPr>
      <t xml:space="preserve"> (mm</t>
    </r>
    <r>
      <rPr>
        <vertAlign val="superscript"/>
        <sz val="9"/>
        <rFont val="굴림체"/>
        <family val="3"/>
        <charset val="129"/>
      </rPr>
      <t>2</t>
    </r>
    <r>
      <rPr>
        <sz val="9"/>
        <rFont val="굴림체"/>
        <family val="3"/>
        <charset val="129"/>
      </rPr>
      <t xml:space="preserve">) </t>
    </r>
  </si>
  <si>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</si>
  <si>
    <r>
      <rPr>
        <vertAlign val="subscript"/>
        <sz val="9"/>
        <rFont val="굴림체"/>
        <family val="3"/>
        <charset val="129"/>
      </rP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</si>
  <si>
    <t>Summary_CorbelShearChk_Head</t>
    <phoneticPr fontId="2" type="noConversion"/>
  </si>
  <si>
    <t>Summary_CorbelShearChk_Body_Type1</t>
    <phoneticPr fontId="2" type="noConversion"/>
  </si>
  <si>
    <t>Summary_CorbelShearChk_BodyEnd_Type1</t>
    <phoneticPr fontId="2" type="noConversion"/>
  </si>
  <si>
    <t>Summary_CorbelShearChk_Body_Type2</t>
    <phoneticPr fontId="2" type="noConversion"/>
  </si>
  <si>
    <t>Summary_CorbelShearChk_Body_Type3</t>
    <phoneticPr fontId="2" type="noConversion"/>
  </si>
  <si>
    <t>Summary_CorbelShearChk_Body_Type4</t>
    <phoneticPr fontId="2" type="noConversion"/>
  </si>
  <si>
    <t>Summary_CorbelShearChk_BodyEnd_Type2</t>
    <phoneticPr fontId="2" type="noConversion"/>
  </si>
  <si>
    <t>Summary_CorbelShearChk_BodyEnd_Type3</t>
    <phoneticPr fontId="2" type="noConversion"/>
  </si>
  <si>
    <t>Summary_CorbelShearChk_BodyEnd_Type4</t>
    <phoneticPr fontId="2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</si>
  <si>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</si>
  <si>
    <r>
      <t>B</t>
    </r>
    <r>
      <rPr>
        <vertAlign val="subscript"/>
        <sz val="9"/>
        <color indexed="8"/>
        <rFont val="굴림체"/>
        <family val="3"/>
        <charset val="129"/>
      </rPr>
      <t>i</t>
    </r>
  </si>
  <si>
    <t>d</t>
  </si>
  <si>
    <t>h1</t>
  </si>
  <si>
    <t>h2</t>
  </si>
  <si>
    <t>L.F</t>
  </si>
  <si>
    <r>
      <t>γ</t>
    </r>
    <r>
      <rPr>
        <vertAlign val="subscript"/>
        <sz val="9"/>
        <color indexed="8"/>
        <rFont val="굴림체"/>
        <family val="3"/>
        <charset val="129"/>
      </rPr>
      <t>c</t>
    </r>
  </si>
  <si>
    <t>μ</t>
  </si>
  <si>
    <t>λ</t>
  </si>
  <si>
    <t>1) 검토 단면 결정</t>
  </si>
  <si>
    <t>2) 상재 하중</t>
  </si>
  <si>
    <t>구 분</t>
  </si>
  <si>
    <t>상재 하중 (kN)</t>
  </si>
  <si>
    <r>
      <t>V</t>
    </r>
    <r>
      <rPr>
        <vertAlign val="subscript"/>
        <sz val="9"/>
        <color indexed="8"/>
        <rFont val="굴림체"/>
        <family val="3"/>
        <charset val="129"/>
      </rPr>
      <t>u1</t>
    </r>
  </si>
  <si>
    <r>
      <t>V</t>
    </r>
    <r>
      <rPr>
        <vertAlign val="subscript"/>
        <sz val="9"/>
        <color indexed="8"/>
        <rFont val="굴림체"/>
        <family val="3"/>
        <charset val="129"/>
      </rPr>
      <t>u2</t>
    </r>
  </si>
  <si>
    <r>
      <t>V</t>
    </r>
    <r>
      <rPr>
        <b/>
        <vertAlign val="subscript"/>
        <sz val="9"/>
        <color indexed="8"/>
        <rFont val="굴림체"/>
        <family val="3"/>
        <charset val="129"/>
      </rPr>
      <t>u3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</si>
  <si>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s1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</si>
  <si>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s2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</si>
  <si>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s3</t>
    </r>
  </si>
  <si>
    <t>Section A-A</t>
  </si>
  <si>
    <t>Section B-B</t>
  </si>
  <si>
    <t>Section C-C</t>
  </si>
  <si>
    <t>Section D-D</t>
  </si>
  <si>
    <t>- Section A-A</t>
  </si>
  <si>
    <t>/</t>
  </si>
  <si>
    <t xml:space="preserve">∴ Corbel 검토 </t>
  </si>
  <si>
    <r>
      <t>DeepBeam판정(l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 xml:space="preserve"> / d)</t>
    </r>
  </si>
  <si>
    <t>∴ DeepBeam 검토</t>
  </si>
  <si>
    <r>
      <t>받침부 내면 사이의 순경간,l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(전단경간의 2배 적용함.)</t>
    </r>
  </si>
  <si>
    <t>- Summary</t>
  </si>
  <si>
    <t>Corbel 검토</t>
  </si>
  <si>
    <t>DeepBeam 검토</t>
  </si>
  <si>
    <r>
      <t xml:space="preserve"> b</t>
    </r>
    <r>
      <rPr>
        <vertAlign val="subscript"/>
        <sz val="9"/>
        <rFont val="굴림체"/>
        <family val="3"/>
        <charset val="129"/>
      </rPr>
      <t>w</t>
    </r>
    <phoneticPr fontId="2" type="noConversion"/>
  </si>
  <si>
    <t>인장철근항복강도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</si>
  <si>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</si>
  <si>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부재의 총높이</t>
    <phoneticPr fontId="2" type="noConversion"/>
  </si>
  <si>
    <t xml:space="preserve"> h</t>
    <phoneticPr fontId="2" type="noConversion"/>
  </si>
  <si>
    <t>=</t>
    <phoneticPr fontId="2" type="noConversion"/>
  </si>
  <si>
    <t>전단철근항복강도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</si>
  <si>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yt</t>
    </r>
    <phoneticPr fontId="2" type="noConversion"/>
  </si>
  <si>
    <t>유효높이</t>
    <phoneticPr fontId="2" type="noConversion"/>
  </si>
  <si>
    <t xml:space="preserve"> d</t>
    <phoneticPr fontId="2" type="noConversion"/>
  </si>
  <si>
    <t>계수 모멘트</t>
    <phoneticPr fontId="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</si>
  <si>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</si>
  <si>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휨강도 감소계수</t>
    <phoneticPr fontId="2" type="noConversion"/>
  </si>
  <si>
    <r>
      <t>φ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</si>
  <si>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t>계수 전단력</t>
    <phoneticPr fontId="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</si>
  <si>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</si>
  <si>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전단강도 감소계수</t>
    <phoneticPr fontId="2" type="noConversion"/>
  </si>
  <si>
    <r>
      <t>φ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</si>
  <si>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1) 계산조건</t>
    <phoneticPr fontId="2" type="noConversion"/>
  </si>
  <si>
    <t>설계기준강도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</si>
  <si>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</si>
  <si>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b</t>
    </r>
    <r>
      <rPr>
        <vertAlign val="subscript"/>
        <sz val="9"/>
        <rFont val="굴림체"/>
        <family val="3"/>
        <charset val="129"/>
      </rPr>
      <t>0</t>
    </r>
    <phoneticPr fontId="2" type="noConversion"/>
  </si>
  <si>
    <t>2) 휨철근량 산정</t>
    <phoneticPr fontId="2" type="noConversion"/>
  </si>
  <si>
    <t>Moment_Check01</t>
    <phoneticPr fontId="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</si>
  <si>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</si>
  <si>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ρ</t>
    </r>
    <r>
      <rPr>
        <vertAlign val="subscript"/>
        <sz val="9"/>
        <rFont val="굴림체"/>
        <family val="3"/>
        <charset val="129"/>
      </rPr>
      <t>b</t>
    </r>
    <phoneticPr fontId="2" type="noConversion"/>
  </si>
  <si>
    <r>
      <t>β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</si>
  <si>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( f</t>
    </r>
    <r>
      <rPr>
        <vertAlign val="subscript"/>
        <sz val="9"/>
        <rFont val="굴림체"/>
        <family val="3"/>
        <charset val="129"/>
      </rPr>
      <t xml:space="preserve">ck </t>
    </r>
    <phoneticPr fontId="2" type="noConversion"/>
  </si>
  <si>
    <r>
      <t>max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</si>
  <si>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s,1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</si>
  <si>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s,2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</si>
  <si>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</si>
  <si>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 xml:space="preserve">max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s,2</t>
    </r>
    <r>
      <rPr>
        <sz val="9"/>
        <color indexed="8"/>
        <rFont val="굴림체"/>
        <family val="3"/>
        <charset val="129"/>
      </rPr>
      <t xml:space="preserve"> ]</t>
    </r>
    <phoneticPr fontId="2" type="noConversion"/>
  </si>
  <si>
    <r>
      <t>max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</si>
  <si>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min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</si>
  <si>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</si>
  <si>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(4/3)</t>
    </r>
    <r>
      <rPr>
        <b/>
        <vertAlign val="subscript"/>
        <sz val="9"/>
        <rFont val="굴림체"/>
        <family val="3"/>
        <charset val="129"/>
      </rP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</si>
  <si>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applied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</si>
  <si>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</si>
  <si>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</si>
  <si>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t>,</t>
    <phoneticPr fontId="2" type="noConversion"/>
  </si>
  <si>
    <r>
      <t>max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</si>
  <si>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t>Moment_Check02</t>
    <phoneticPr fontId="2" type="noConversion"/>
  </si>
  <si>
    <t>설계모멘트 강도</t>
    <phoneticPr fontId="2" type="noConversion"/>
  </si>
  <si>
    <t>a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</si>
  <si>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</t>
    </r>
    <phoneticPr fontId="2" type="noConversion"/>
  </si>
  <si>
    <r>
      <t>φ</t>
    </r>
    <r>
      <rPr>
        <sz val="9"/>
        <rFont val="굴림체"/>
        <family val="3"/>
        <charset val="129"/>
      </rPr>
      <t>M</t>
    </r>
    <r>
      <rPr>
        <vertAlign val="subscript"/>
        <sz val="9"/>
        <rFont val="굴림체"/>
        <family val="3"/>
        <charset val="129"/>
      </rPr>
      <t>n</t>
    </r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</si>
  <si>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·(d-a/2)</t>
    </r>
    <r>
      <rPr>
        <vertAlign val="subscript"/>
        <sz val="9"/>
        <color indexed="8"/>
        <rFont val="굴림체"/>
        <family val="3"/>
        <charset val="129"/>
      </rPr>
      <t xml:space="preserve">  </t>
    </r>
    <r>
      <rPr>
        <sz val="9"/>
        <color indexed="8"/>
        <rFont val="굴림체"/>
        <family val="3"/>
        <charset val="129"/>
      </rPr>
      <t>=</t>
    </r>
    <phoneticPr fontId="2" type="noConversion"/>
  </si>
  <si>
    <r>
      <t>M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</si>
  <si>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)</t>
    </r>
    <phoneticPr fontId="2" type="noConversion"/>
  </si>
  <si>
    <t>[2008.01.16] Add By Unsang :: KCI-USD07 기준 반영</t>
    <phoneticPr fontId="2" type="noConversion"/>
  </si>
  <si>
    <t>부재의 총 높이</t>
    <phoneticPr fontId="2" type="noConversion"/>
  </si>
  <si>
    <t>최외측 인장철근중심에서
인장연단까지의 거리</t>
    <phoneticPr fontId="2" type="noConversion"/>
  </si>
  <si>
    <r>
      <t>d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</si>
  <si>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사용휨철근량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</si>
  <si>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</si>
  <si>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사용전단철근량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</si>
  <si>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</si>
  <si>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t>Moment_Check_KCI_USD07_01</t>
    <phoneticPr fontId="2" type="noConversion"/>
  </si>
  <si>
    <t>c</t>
    <phoneticPr fontId="2" type="noConversion"/>
  </si>
  <si>
    <r>
      <t>최소허용변형률(ε</t>
    </r>
    <r>
      <rPr>
        <vertAlign val="subscript"/>
        <sz val="9"/>
        <rFont val="굴림체"/>
        <family val="3"/>
        <charset val="129"/>
      </rPr>
      <t>s, allow</t>
    </r>
    <r>
      <rPr>
        <sz val="9"/>
        <rFont val="굴림체"/>
        <family val="3"/>
        <charset val="129"/>
      </rPr>
      <t>) 검토</t>
    </r>
    <phoneticPr fontId="2" type="noConversion"/>
  </si>
  <si>
    <t>Moment_Check_KCI_USD07_02</t>
    <phoneticPr fontId="2" type="noConversion"/>
  </si>
  <si>
    <r>
      <t>ε</t>
    </r>
    <r>
      <rPr>
        <vertAlign val="subscript"/>
        <sz val="9"/>
        <color indexed="8"/>
        <rFont val="굴림체"/>
        <family val="3"/>
        <charset val="129"/>
      </rPr>
      <t>s, allow</t>
    </r>
    <phoneticPr fontId="2" type="noConversion"/>
  </si>
  <si>
    <t>여기서,</t>
    <phoneticPr fontId="2" type="noConversion"/>
  </si>
  <si>
    <t>는 각각 철근의 변형률과 압축연단에서 콘크리트의 극한 변형률을 나타낸다.</t>
    <phoneticPr fontId="2" type="noConversion"/>
  </si>
  <si>
    <t>(</t>
    <phoneticPr fontId="2" type="noConversion"/>
  </si>
  <si>
    <t>x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</si>
  <si>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</si>
  <si>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)x(</t>
    <phoneticPr fontId="2" type="noConversion"/>
  </si>
  <si>
    <r>
      <t>ε</t>
    </r>
    <r>
      <rPr>
        <vertAlign val="subscript"/>
        <sz val="9"/>
        <rFont val="굴림체"/>
        <family val="3"/>
        <charset val="129"/>
      </rPr>
      <t>cu</t>
    </r>
    <phoneticPr fontId="2" type="noConversion"/>
  </si>
  <si>
    <t>)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</si>
  <si>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</si>
  <si>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+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</si>
  <si>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/E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</si>
  <si>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ρ</t>
    </r>
    <r>
      <rPr>
        <vertAlign val="subscript"/>
        <sz val="9"/>
        <rFont val="굴림체"/>
        <family val="3"/>
        <charset val="129"/>
      </rPr>
      <t>b'</t>
    </r>
    <phoneticPr fontId="2" type="noConversion"/>
  </si>
  <si>
    <r>
      <t>ε</t>
    </r>
    <r>
      <rPr>
        <vertAlign val="subscript"/>
        <sz val="9"/>
        <rFont val="굴림체"/>
        <family val="3"/>
        <charset val="129"/>
      </rPr>
      <t>s, allow</t>
    </r>
    <phoneticPr fontId="2" type="noConversion"/>
  </si>
  <si>
    <t>/</t>
    <phoneticPr fontId="2" type="noConversion"/>
  </si>
  <si>
    <t>최소철근량 검토</t>
    <phoneticPr fontId="2" type="noConversion"/>
  </si>
  <si>
    <t>Moment_Check_KCI_USD07_03</t>
    <phoneticPr fontId="2" type="noConversion"/>
  </si>
  <si>
    <t>Moment_Check_KCI_USD07_04</t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</si>
  <si>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·(d-a/2) =</t>
    </r>
    <phoneticPr fontId="2" type="noConversion"/>
  </si>
  <si>
    <t>3) 전단철근량 산정</t>
    <phoneticPr fontId="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</si>
  <si>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</si>
  <si>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구 분</t>
    <phoneticPr fontId="2" type="noConversion"/>
  </si>
  <si>
    <r>
      <t>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</si>
  <si>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</si>
  <si>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전단철근이 존재하지 않는 경우</t>
    <phoneticPr fontId="2" type="noConversion"/>
  </si>
  <si>
    <t>Shear_Check_NotStirrup_Type101</t>
    <phoneticPr fontId="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</si>
  <si>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&lt;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이므로 최소전단철근 보강</t>
    </r>
    <phoneticPr fontId="2" type="noConversion"/>
  </si>
  <si>
    <t>Shear_Check_NotStirrup_Type102</t>
    <phoneticPr fontId="2" type="noConversion"/>
  </si>
  <si>
    <r>
      <t>사용철근량</t>
    </r>
    <r>
      <rPr>
        <sz val="9"/>
        <rFont val="Times New Roman"/>
        <family val="1"/>
      </rPr>
      <t/>
    </r>
    <phoneticPr fontId="2" type="noConversion"/>
  </si>
  <si>
    <t>...... NG</t>
    <phoneticPr fontId="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</si>
  <si>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전단보강 필요</t>
    </r>
    <phoneticPr fontId="2" type="noConversion"/>
  </si>
  <si>
    <t>Shear_Check_NotStirrup_Type103</t>
    <phoneticPr fontId="2" type="noConversion"/>
  </si>
  <si>
    <t>Shear_Check_NotStirrup_Type201</t>
    <phoneticPr fontId="2" type="noConversion"/>
  </si>
  <si>
    <t>Shear_Check_NotStirrup_Type202</t>
    <phoneticPr fontId="2" type="noConversion"/>
  </si>
  <si>
    <t>전단철근이 존재하는 경우</t>
    <phoneticPr fontId="2" type="noConversion"/>
  </si>
  <si>
    <t>Shear_Check_Type101</t>
    <phoneticPr fontId="2" type="noConversion"/>
  </si>
  <si>
    <t>수평간격</t>
    <phoneticPr fontId="2" type="noConversion"/>
  </si>
  <si>
    <t>s</t>
    <phoneticPr fontId="2" type="noConversion"/>
  </si>
  <si>
    <t>Shear_Check_Type102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</si>
  <si>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</si>
  <si>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</t>
    </r>
    <phoneticPr fontId="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</si>
  <si>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</si>
  <si>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t>필요철근량</t>
    <phoneticPr fontId="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</si>
  <si>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</si>
  <si>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r>
      <t>max [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 xml:space="preserve">,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r>
      <rPr>
        <sz val="9"/>
        <rFont val="굴림체"/>
        <family val="3"/>
        <charset val="129"/>
      </rPr>
      <t>]</t>
    </r>
    <phoneticPr fontId="2" type="noConversion"/>
  </si>
  <si>
    <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</t>
    </r>
    <phoneticPr fontId="2" type="noConversion"/>
  </si>
  <si>
    <t>최대철근전단강도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</si>
  <si>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smax</t>
    </r>
    <phoneticPr fontId="2" type="noConversion"/>
  </si>
  <si>
    <t>철근설계전단강도</t>
    <phoneticPr fontId="2" type="noConversion"/>
  </si>
  <si>
    <r>
      <t>φV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</si>
  <si>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φ·A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yt</t>
    </r>
    <r>
      <rPr>
        <sz val="9"/>
        <color indexed="8"/>
        <rFont val="굴림체"/>
        <family val="3"/>
        <charset val="129"/>
      </rPr>
      <t>·d/s</t>
    </r>
    <phoneticPr fontId="2" type="noConversion"/>
  </si>
  <si>
    <t>설계전단강도</t>
    <phoneticPr fontId="2" type="noConversion"/>
  </si>
  <si>
    <r>
      <t>φV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</si>
  <si>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t>φ·(V</t>
    </r>
    <r>
      <rPr>
        <vertAlign val="subscript"/>
        <sz val="9"/>
        <color indexed="8"/>
        <rFont val="굴림체"/>
        <family val="3"/>
        <charset val="129"/>
      </rPr>
      <t>c</t>
    </r>
    <r>
      <rPr>
        <sz val="9"/>
        <color indexed="8"/>
        <rFont val="굴림체"/>
        <family val="3"/>
        <charset val="129"/>
      </rPr>
      <t>+V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)</t>
    </r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</si>
  <si>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</si>
  <si>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r>
      <t>req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</t>
    </r>
    <phoneticPr fontId="2" type="noConversion"/>
  </si>
  <si>
    <r>
      <t>※ 단, 휨철근이 입력되지 않았으므로, d=d</t>
    </r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를 사용하여 전단검토를 수행한다.</t>
    </r>
    <phoneticPr fontId="2" type="noConversion"/>
  </si>
  <si>
    <t>[2008.01.16] Add By Unsang :: KCI-USD07 기준 반영 :: 최소전단철근이 필요한 경우 적용!!!</t>
    <phoneticPr fontId="2" type="noConversion"/>
  </si>
  <si>
    <t>Shear_Check_KCI_USD07_Used_MinRbar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</si>
  <si>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v,1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</si>
  <si>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v,2</t>
    </r>
    <phoneticPr fontId="2" type="noConversion"/>
  </si>
  <si>
    <r>
      <t>max [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v,1</t>
    </r>
    <r>
      <rPr>
        <sz val="9"/>
        <rFont val="굴림체"/>
        <family val="3"/>
        <charset val="129"/>
      </rPr>
      <t xml:space="preserve">,  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v,2</t>
    </r>
    <r>
      <rPr>
        <sz val="9"/>
        <rFont val="굴림체"/>
        <family val="3"/>
        <charset val="129"/>
      </rPr>
      <t>]</t>
    </r>
    <phoneticPr fontId="2" type="noConversion"/>
  </si>
  <si>
    <t>Shear_Check_KCI_USD07_Used_Rbar</t>
    <phoneticPr fontId="2" type="noConversion"/>
  </si>
  <si>
    <t>사용하중모멘트</t>
    <phoneticPr fontId="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</si>
  <si>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</si>
  <si>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인장철근 도심까지의 거리</t>
    <phoneticPr fontId="2" type="noConversion"/>
  </si>
  <si>
    <t xml:space="preserve"> y</t>
    <phoneticPr fontId="2" type="noConversion"/>
  </si>
  <si>
    <t>Crack_Check01</t>
    <phoneticPr fontId="2" type="noConversion"/>
  </si>
  <si>
    <t>철근탄성계수</t>
    <phoneticPr fontId="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</si>
  <si>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</si>
  <si>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최외측 인장철근중심까지의 거리</t>
    <phoneticPr fontId="2" type="noConversion"/>
  </si>
  <si>
    <r>
      <t xml:space="preserve"> d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</si>
  <si>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콘크리트탄성계수</t>
    <phoneticPr fontId="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</si>
  <si>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</si>
  <si>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인장철근량</t>
    <phoneticPr fontId="2" type="noConversion"/>
  </si>
  <si>
    <r>
      <t xml:space="preserve"> 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</si>
  <si>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탄성계수비</t>
    <phoneticPr fontId="2" type="noConversion"/>
  </si>
  <si>
    <t xml:space="preserve"> n </t>
    <phoneticPr fontId="2" type="noConversion"/>
  </si>
  <si>
    <t>ρ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</si>
  <si>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w </t>
    </r>
    <r>
      <rPr>
        <sz val="9"/>
        <rFont val="굴림체"/>
        <family val="3"/>
        <charset val="129"/>
      </rPr>
      <t>· d)</t>
    </r>
    <phoneticPr fontId="2" type="noConversion"/>
  </si>
  <si>
    <t>:</t>
    <phoneticPr fontId="2" type="noConversion"/>
  </si>
  <si>
    <t>철근비</t>
    <phoneticPr fontId="2" type="noConversion"/>
  </si>
  <si>
    <t>k</t>
    <phoneticPr fontId="2" type="noConversion"/>
  </si>
  <si>
    <t>중립축비</t>
    <phoneticPr fontId="2" type="noConversion"/>
  </si>
  <si>
    <t>k · d</t>
    <phoneticPr fontId="2" type="noConversion"/>
  </si>
  <si>
    <t>압축측 연단에서 중립축까지 거리</t>
    <phoneticPr fontId="2" type="noConversion"/>
  </si>
  <si>
    <r>
      <t>I</t>
    </r>
    <r>
      <rPr>
        <vertAlign val="subscript"/>
        <sz val="9"/>
        <rFont val="굴림체"/>
        <family val="3"/>
        <charset val="129"/>
      </rPr>
      <t>cr</t>
    </r>
    <phoneticPr fontId="2" type="noConversion"/>
  </si>
  <si>
    <t>1/3</t>
    <phoneticPr fontId="2" type="noConversion"/>
  </si>
  <si>
    <r>
      <t>b · x</t>
    </r>
    <r>
      <rPr>
        <vertAlign val="superscript"/>
        <sz val="9"/>
        <rFont val="굴림체"/>
        <family val="3"/>
        <charset val="129"/>
      </rPr>
      <t>3</t>
    </r>
    <phoneticPr fontId="2" type="noConversion"/>
  </si>
  <si>
    <r>
      <t>n · As ·(d-x)</t>
    </r>
    <r>
      <rPr>
        <vertAlign val="superscript"/>
        <sz val="9"/>
        <rFont val="굴림체"/>
        <family val="3"/>
        <charset val="129"/>
      </rPr>
      <t>2</t>
    </r>
    <phoneticPr fontId="2" type="noConversion"/>
  </si>
  <si>
    <t>중립축에 대한 환산단면 2차모멘트</t>
    <phoneticPr fontId="2" type="noConversion"/>
  </si>
  <si>
    <t>철근의 응력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</si>
  <si>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</si>
  <si>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n·M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·(h-x-d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) / I</t>
    </r>
    <r>
      <rPr>
        <vertAlign val="subscript"/>
        <sz val="9"/>
        <rFont val="굴림체"/>
        <family val="3"/>
        <charset val="129"/>
      </rPr>
      <t>cr</t>
    </r>
    <phoneticPr fontId="2" type="noConversion"/>
  </si>
  <si>
    <t>∴</t>
    <phoneticPr fontId="2" type="noConversion"/>
  </si>
  <si>
    <t>허용 균열폭</t>
    <phoneticPr fontId="2" type="noConversion"/>
  </si>
  <si>
    <t>Crack_Check02_1</t>
    <phoneticPr fontId="2" type="noConversion"/>
  </si>
  <si>
    <r>
      <t>w</t>
    </r>
    <r>
      <rPr>
        <vertAlign val="subscript"/>
        <sz val="9"/>
        <rFont val="굴림체"/>
        <family val="3"/>
        <charset val="129"/>
      </rPr>
      <t>a</t>
    </r>
    <phoneticPr fontId="2" type="noConversion"/>
  </si>
  <si>
    <r>
      <t>t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</si>
  <si>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r>
      <t>(단, t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≤ 100 mm)</t>
    </r>
    <phoneticPr fontId="2" type="noConversion"/>
  </si>
  <si>
    <t>Crack_Check02_2</t>
    <phoneticPr fontId="2" type="noConversion"/>
  </si>
  <si>
    <t>사용하중에 의한 휨 균열</t>
    <phoneticPr fontId="2" type="noConversion"/>
  </si>
  <si>
    <t>Crack_Check03</t>
    <phoneticPr fontId="2" type="noConversion"/>
  </si>
  <si>
    <t>w</t>
    <phoneticPr fontId="2" type="noConversion"/>
  </si>
  <si>
    <t>R</t>
    <phoneticPr fontId="2" type="noConversion"/>
  </si>
  <si>
    <t>단면의 인장부 연단에서부터 중립축 까지의 거리</t>
    <phoneticPr fontId="2" type="noConversion"/>
  </si>
  <si>
    <t>단면의 주철근의 도심으로부터 중립축 까지의 거리</t>
    <phoneticPr fontId="2" type="noConversion"/>
  </si>
  <si>
    <t>A</t>
    <phoneticPr fontId="2" type="noConversion"/>
  </si>
  <si>
    <t>주인장 철근 주위의 인장부 콘크리트 단면적을 철근의 개수로 나눈 유효인장 단면적</t>
    <phoneticPr fontId="2" type="noConversion"/>
  </si>
  <si>
    <t>b∙2y / N</t>
    <phoneticPr fontId="2" type="noConversion"/>
  </si>
  <si>
    <t>Crack_Check01_Rail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</si>
  <si>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0 </t>
    </r>
    <r>
      <rPr>
        <sz val="9"/>
        <rFont val="굴림체"/>
        <family val="3"/>
        <charset val="129"/>
      </rPr>
      <t>· d)</t>
    </r>
    <phoneticPr fontId="2" type="noConversion"/>
  </si>
  <si>
    <t>Crack_Check03_Rail</t>
    <phoneticPr fontId="2" type="noConversion"/>
  </si>
  <si>
    <r>
      <t>β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</si>
  <si>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r>
      <t>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>∙2y / N</t>
    </r>
    <phoneticPr fontId="2" type="noConversion"/>
  </si>
  <si>
    <t>[2008.01.16] Add By Unsang :: Rebar-Space Checking..New_Design_Code</t>
    <phoneticPr fontId="2" type="noConversion"/>
  </si>
  <si>
    <t xml:space="preserve"> 철근 중심간격 검토는 일반식과 근사식을 활용하여 수행하나 현재(08.01.16)는 일반식을 통한 검토만 적용한다.</t>
    <phoneticPr fontId="2" type="noConversion"/>
  </si>
  <si>
    <t xml:space="preserve">4) 철근 중심간격 검토 </t>
    <phoneticPr fontId="2" type="noConversion"/>
  </si>
  <si>
    <t>Rbar_Space_Check_Base_Data</t>
    <phoneticPr fontId="2" type="noConversion"/>
  </si>
  <si>
    <t>Rbar_Space_Check_Pre_Set</t>
    <phoneticPr fontId="2" type="noConversion"/>
  </si>
  <si>
    <t>Rbar_Space_Check_RbarStressChecking</t>
    <phoneticPr fontId="2" type="noConversion"/>
  </si>
  <si>
    <t>&lt;</t>
    <phoneticPr fontId="2" type="noConversion"/>
  </si>
  <si>
    <t>허용 철근간격 검토</t>
    <phoneticPr fontId="2" type="noConversion"/>
  </si>
  <si>
    <t>Rbar_Space_Check_AllowSpaceChecking</t>
    <phoneticPr fontId="2" type="noConversion"/>
  </si>
  <si>
    <r>
      <t>s</t>
    </r>
    <r>
      <rPr>
        <vertAlign val="subscript"/>
        <sz val="9"/>
        <rFont val="굴림체"/>
        <family val="3"/>
        <charset val="129"/>
      </rPr>
      <t>a1</t>
    </r>
    <phoneticPr fontId="2" type="noConversion"/>
  </si>
  <si>
    <r>
      <t>375 ㆍ ( 210 / f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) - 2.5 ㆍ C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</si>
  <si>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r>
      <t>s</t>
    </r>
    <r>
      <rPr>
        <vertAlign val="subscript"/>
        <sz val="9"/>
        <rFont val="굴림체"/>
        <family val="3"/>
        <charset val="129"/>
      </rPr>
      <t>a2</t>
    </r>
    <phoneticPr fontId="2" type="noConversion"/>
  </si>
  <si>
    <r>
      <t>300 ㆍ ( 210 / f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)</t>
    </r>
    <phoneticPr fontId="2" type="noConversion"/>
  </si>
  <si>
    <r>
      <t>min[s</t>
    </r>
    <r>
      <rPr>
        <vertAlign val="subscript"/>
        <sz val="9"/>
        <rFont val="굴림체"/>
        <family val="3"/>
        <charset val="129"/>
      </rPr>
      <t>a1</t>
    </r>
    <r>
      <rPr>
        <sz val="9"/>
        <rFont val="굴림체"/>
        <family val="3"/>
        <charset val="129"/>
      </rPr>
      <t xml:space="preserve"> , s</t>
    </r>
    <r>
      <rPr>
        <vertAlign val="subscript"/>
        <sz val="9"/>
        <rFont val="굴림체"/>
        <family val="3"/>
        <charset val="129"/>
      </rPr>
      <t>a2</t>
    </r>
    <r>
      <rPr>
        <sz val="9"/>
        <rFont val="굴림체"/>
        <family val="3"/>
        <charset val="129"/>
      </rPr>
      <t>] =</t>
    </r>
    <phoneticPr fontId="2" type="noConversion"/>
  </si>
  <si>
    <t>...... OK</t>
    <phoneticPr fontId="2" type="noConversion"/>
  </si>
  <si>
    <r>
      <t>C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는 인장철근이나 긴장재의 표면과 콘크리트 표면사이의 최소두께를 나타냄.</t>
    </r>
    <phoneticPr fontId="2" type="noConversion"/>
  </si>
  <si>
    <r>
      <t>C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</si>
  <si>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[2008.03.07] Add By Unsang :: if Ser_Locm and Ms = 0, Rebar Space Checking is Skip, but Print!!</t>
    <phoneticPr fontId="2" type="noConversion"/>
  </si>
  <si>
    <t>Rbar_Space_Check_MsZero</t>
    <phoneticPr fontId="2" type="noConversion"/>
  </si>
  <si>
    <t xml:space="preserve">, </t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</si>
  <si>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</si>
  <si>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[2008.07.25] Add By SHIN :: Shear Check (DeepBeam)</t>
    <phoneticPr fontId="2" type="noConversion"/>
  </si>
  <si>
    <t>1) 깊은보 검토</t>
    <phoneticPr fontId="2" type="noConversion"/>
  </si>
  <si>
    <t>DeepBeam_Check</t>
    <phoneticPr fontId="2" type="noConversion"/>
  </si>
  <si>
    <r>
      <t>L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/ d</t>
    </r>
    <phoneticPr fontId="2" type="noConversion"/>
  </si>
  <si>
    <t>☞</t>
    <phoneticPr fontId="2" type="noConversion"/>
  </si>
  <si>
    <t>깊은보로 검토 필요</t>
    <phoneticPr fontId="2" type="noConversion"/>
  </si>
  <si>
    <t>수직전단철근은 존재하나 수평전단철근이 존재하지 않는 경우</t>
    <phoneticPr fontId="2" type="noConversion"/>
  </si>
  <si>
    <t>DeepBeamShear_Check_NotStirrup_Type101</t>
    <phoneticPr fontId="2" type="noConversion"/>
  </si>
  <si>
    <t>DeepBeamShear_Check_NotStirrup_Type102</t>
    <phoneticPr fontId="2" type="noConversion"/>
  </si>
  <si>
    <r>
      <t>수직전단철근량</t>
    </r>
    <r>
      <rPr>
        <sz val="9"/>
        <rFont val="Times New Roman"/>
        <family val="1"/>
      </rPr>
      <t/>
    </r>
    <phoneticPr fontId="2" type="noConversion"/>
  </si>
  <si>
    <t>≤</t>
    <phoneticPr fontId="2" type="noConversion"/>
  </si>
  <si>
    <t>min[d/5 , 400mm]</t>
    <phoneticPr fontId="2" type="noConversion"/>
  </si>
  <si>
    <r>
      <t>수평전단철근량</t>
    </r>
    <r>
      <rPr>
        <sz val="9"/>
        <rFont val="Times New Roman"/>
        <family val="1"/>
      </rPr>
      <t/>
    </r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</si>
  <si>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vh</t>
    </r>
    <phoneticPr fontId="2" type="noConversion"/>
  </si>
  <si>
    <t>DeepBeamShear_Check_NotStirrup_Type102_Rail</t>
    <phoneticPr fontId="2" type="noConversion"/>
  </si>
  <si>
    <t>DeepBeamShear_Check_NotStirrup_Type103A</t>
    <phoneticPr fontId="2" type="noConversion"/>
  </si>
  <si>
    <t>최대공칭전단강도</t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</si>
  <si>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n.max</t>
    </r>
    <phoneticPr fontId="2" type="noConversion"/>
  </si>
  <si>
    <r>
      <t>l</t>
    </r>
    <r>
      <rPr>
        <vertAlign val="subscript"/>
        <sz val="9"/>
        <rFont val="굴림체"/>
        <family val="3"/>
        <charset val="129"/>
      </rPr>
      <t xml:space="preserve">n </t>
    </r>
    <r>
      <rPr>
        <sz val="9"/>
        <rFont val="굴림체"/>
        <family val="3"/>
        <charset val="129"/>
      </rPr>
      <t>/ d &lt; 2 이므로</t>
    </r>
    <phoneticPr fontId="18" type="noConversion"/>
  </si>
  <si>
    <t>&gt;</t>
    <phoneticPr fontId="2" type="noConversion"/>
  </si>
  <si>
    <t>DeepBeamShear_Check_NotStirrup_Type103A_Rail</t>
    <phoneticPr fontId="2" type="noConversion"/>
  </si>
  <si>
    <t>DeepBeamShear_Check_NotStirrup_Type103B</t>
    <phoneticPr fontId="2" type="noConversion"/>
  </si>
  <si>
    <t>2 ≤ ln / d ≤ 5 이므로</t>
    <phoneticPr fontId="18" type="noConversion"/>
  </si>
  <si>
    <t>DeepBeamShear_Check_NotStirrup_Type103B_Rail</t>
    <phoneticPr fontId="2" type="noConversion"/>
  </si>
  <si>
    <t>DeepBeamShear_Check_NotStirrup_Type103C</t>
    <phoneticPr fontId="2" type="noConversion"/>
  </si>
  <si>
    <t>ln / d &gt; 5 (범위외)</t>
    <phoneticPr fontId="18" type="noConversion"/>
  </si>
  <si>
    <t>DeepBeamShear_Check_NotStirrup_Type103C_Rail</t>
    <phoneticPr fontId="2" type="noConversion"/>
  </si>
  <si>
    <t>DeepBeamShear_Check_Type101</t>
    <phoneticPr fontId="2" type="noConversion"/>
  </si>
  <si>
    <t>DeepBeamShear_Check_Type102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</si>
  <si>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vh</t>
    </r>
    <phoneticPr fontId="2" type="noConversion"/>
  </si>
  <si>
    <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vh</t>
    </r>
    <phoneticPr fontId="2" type="noConversion"/>
  </si>
  <si>
    <t>min[d/3 , 400mm]</t>
    <phoneticPr fontId="2" type="noConversion"/>
  </si>
  <si>
    <t>DeepBeamShear_Check_Type102_Rail</t>
    <phoneticPr fontId="2" type="noConversion"/>
  </si>
  <si>
    <t>DeepBeamShear_Check_Type103A</t>
    <phoneticPr fontId="2" type="noConversion"/>
  </si>
  <si>
    <t>DeepBeamShear_Check_Type103A_Rail</t>
    <phoneticPr fontId="2" type="noConversion"/>
  </si>
  <si>
    <t>DeepBeamShear_Check_Type103B</t>
    <phoneticPr fontId="2" type="noConversion"/>
  </si>
  <si>
    <t>DeepBeamShear_Check_Type103B_Rail</t>
    <phoneticPr fontId="2" type="noConversion"/>
  </si>
  <si>
    <t>DeepBeamShear_Check_Type103C</t>
    <phoneticPr fontId="2" type="noConversion"/>
  </si>
  <si>
    <t>DeepBeamShear_Check_Type103C_Rail</t>
    <phoneticPr fontId="2" type="noConversion"/>
  </si>
  <si>
    <t>[2009.02.14] Add by Unsang :: Add Corbel's Detail Reporting Base!!</t>
    <phoneticPr fontId="2" type="noConversion"/>
  </si>
  <si>
    <t>Set_Corbel_ChkingSect</t>
    <phoneticPr fontId="2" type="noConversion"/>
  </si>
  <si>
    <t xml:space="preserve">고정 삽도 위치  : 해당 삽도는 받침지지부 및 하중 재하 지점을 각각 </t>
    <phoneticPr fontId="2" type="noConversion"/>
  </si>
  <si>
    <t xml:space="preserve"> Section A-A / Section B-B / Section C-C / Section D-D로 명시함.</t>
    <phoneticPr fontId="2" type="noConversion"/>
  </si>
  <si>
    <t>Corbel_Detail_Load_Head</t>
    <phoneticPr fontId="2" type="noConversion"/>
  </si>
  <si>
    <t>Corbel
중  량
(kN)</t>
    <phoneticPr fontId="2" type="noConversion"/>
  </si>
  <si>
    <t>계수 하중</t>
    <phoneticPr fontId="2" type="noConversion"/>
  </si>
  <si>
    <t>사용 하중</t>
    <phoneticPr fontId="2" type="noConversion"/>
  </si>
  <si>
    <t>Corbel_Detail_Load_Body_Type1</t>
    <phoneticPr fontId="2" type="noConversion"/>
  </si>
  <si>
    <t>해당 Base는 사용하지 않음</t>
    <phoneticPr fontId="2" type="noConversion"/>
  </si>
  <si>
    <t>Corbel_Detail_Load_BodyEnd_Type1</t>
    <phoneticPr fontId="2" type="noConversion"/>
  </si>
  <si>
    <t>Corbel_Detail_Load_Body_Type2</t>
    <phoneticPr fontId="2" type="noConversion"/>
  </si>
  <si>
    <t>Corbel_Detail_Load_BodyEnd_Type2</t>
    <phoneticPr fontId="2" type="noConversion"/>
  </si>
  <si>
    <t>Corbel_Detail_Load_Body_Type3</t>
    <phoneticPr fontId="2" type="noConversion"/>
  </si>
  <si>
    <t>Corbel_Detail_Load_BodyEnd_Type3</t>
    <phoneticPr fontId="2" type="noConversion"/>
  </si>
  <si>
    <t>Corbel_Detail_Load_Body_Type4</t>
    <phoneticPr fontId="2" type="noConversion"/>
  </si>
  <si>
    <t>Corbel_Detail_Load_BodyEnd_Type4</t>
    <phoneticPr fontId="2" type="noConversion"/>
  </si>
  <si>
    <t>Corbel_DgnLoad_Head</t>
    <phoneticPr fontId="2" type="noConversion"/>
  </si>
  <si>
    <t>Corbel_DgnLoad_Body_Type1</t>
    <phoneticPr fontId="2" type="noConversion"/>
  </si>
  <si>
    <t>Corbel_DgnLoad_BodyEnd_Type1</t>
    <phoneticPr fontId="2" type="noConversion"/>
  </si>
  <si>
    <t>Corbel_DgnLoad_Body_Type2</t>
    <phoneticPr fontId="2" type="noConversion"/>
  </si>
  <si>
    <t>Corbel_DgnLoad_BodyEnd_Type2</t>
    <phoneticPr fontId="2" type="noConversion"/>
  </si>
  <si>
    <t>Corbel_DgnLoad_Body_Type3</t>
    <phoneticPr fontId="2" type="noConversion"/>
  </si>
  <si>
    <t>Corbel_DgnLoad_BodyEnd_Type3</t>
    <phoneticPr fontId="2" type="noConversion"/>
  </si>
  <si>
    <t>Corbel_DgnLoad_Body_Type4</t>
    <phoneticPr fontId="2" type="noConversion"/>
  </si>
  <si>
    <t>Corbel_DgnLoad_BodyEnd_Type4</t>
    <phoneticPr fontId="2" type="noConversion"/>
  </si>
  <si>
    <t>DgnChkingCondition_Type1</t>
    <phoneticPr fontId="2" type="noConversion"/>
  </si>
  <si>
    <t>- Section B-B</t>
    <phoneticPr fontId="2" type="noConversion"/>
  </si>
  <si>
    <t>DgnChkingCondition_Type2</t>
    <phoneticPr fontId="2" type="noConversion"/>
  </si>
  <si>
    <t>- Section C-C</t>
    <phoneticPr fontId="2" type="noConversion"/>
  </si>
  <si>
    <t>DgnChkingCondition_Type3</t>
    <phoneticPr fontId="2" type="noConversion"/>
  </si>
  <si>
    <t>- Section D-D</t>
    <phoneticPr fontId="2" type="noConversion"/>
  </si>
  <si>
    <t>DgnChkingCondition_Type4</t>
    <phoneticPr fontId="2" type="noConversion"/>
  </si>
  <si>
    <t>DgnChking_Corbel</t>
    <phoneticPr fontId="2" type="noConversion"/>
  </si>
  <si>
    <t>DgnChking_DeepBeam_Coping</t>
    <phoneticPr fontId="2" type="noConversion"/>
  </si>
  <si>
    <r>
      <t>받침부 내면 사이의 순경간,l</t>
    </r>
    <r>
      <rPr>
        <vertAlign val="subscript"/>
        <sz val="9"/>
        <rFont val="굴림체"/>
        <family val="3"/>
        <charset val="129"/>
      </rPr>
      <t>n</t>
    </r>
    <phoneticPr fontId="2" type="noConversion"/>
  </si>
  <si>
    <t>DgnChking_DeepBeam</t>
    <phoneticPr fontId="2" type="noConversion"/>
  </si>
  <si>
    <t>DgnChking_Summary_Head</t>
    <phoneticPr fontId="2" type="noConversion"/>
  </si>
  <si>
    <t>DgnChking_Summary_Body_Type1</t>
    <phoneticPr fontId="2" type="noConversion"/>
  </si>
  <si>
    <t>DgnChking_Summary_BodyEnd_Type1</t>
    <phoneticPr fontId="2" type="noConversion"/>
  </si>
  <si>
    <t>DgnChking_Summary_Body_Type2</t>
    <phoneticPr fontId="2" type="noConversion"/>
  </si>
  <si>
    <t>DgnChking_Summary_BodyEnd_Type2</t>
    <phoneticPr fontId="2" type="noConversion"/>
  </si>
  <si>
    <t>DgnChking_Summary_Body_Type3</t>
    <phoneticPr fontId="2" type="noConversion"/>
  </si>
  <si>
    <t>DgnChking_Summary_BodyEnd_Type3</t>
    <phoneticPr fontId="2" type="noConversion"/>
  </si>
  <si>
    <t>DgnChking_Summary_Body_Type4</t>
    <phoneticPr fontId="2" type="noConversion"/>
  </si>
  <si>
    <t>DgnChking_Summary_BodyEnd_Type4</t>
    <phoneticPr fontId="2" type="noConversion"/>
  </si>
  <si>
    <r>
      <t>∴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2" type="noConversion"/>
  </si>
  <si>
    <r>
      <t>∴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2" type="noConversion"/>
  </si>
  <si>
    <t>[2009.02.14] Add by Unsang :: Add Corbel's DgnRes!!</t>
    <phoneticPr fontId="2" type="noConversion"/>
  </si>
  <si>
    <t>1) 계산조건은 RCS BEAM의 Base를 유용함.</t>
    <phoneticPr fontId="2" type="noConversion"/>
  </si>
  <si>
    <t>Moment_Check01_Corbel</t>
    <phoneticPr fontId="2" type="noConversion"/>
  </si>
  <si>
    <t>Moment_Check02_Corbel</t>
    <phoneticPr fontId="2" type="noConversion"/>
  </si>
  <si>
    <t>Moment_Check03_Corbel</t>
    <phoneticPr fontId="2" type="noConversion"/>
  </si>
  <si>
    <t>Moment_Check03_Corbel_Rail</t>
    <phoneticPr fontId="2" type="noConversion"/>
  </si>
  <si>
    <t>Moment_Check01_Corbel_Rail</t>
    <phoneticPr fontId="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</si>
  <si>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</si>
  <si>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max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</si>
  <si>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f,1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</si>
  <si>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f,2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</si>
  <si>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</si>
  <si>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 xml:space="preserve">max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f,1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f,2</t>
    </r>
    <r>
      <rPr>
        <sz val="9"/>
        <color indexed="8"/>
        <rFont val="굴림체"/>
        <family val="3"/>
        <charset val="129"/>
      </rPr>
      <t xml:space="preserve"> ]</t>
    </r>
    <phoneticPr fontId="2" type="noConversion"/>
  </si>
  <si>
    <r>
      <t>max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</si>
  <si>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min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</si>
  <si>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</si>
  <si>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(4/3)</t>
    </r>
    <r>
      <rPr>
        <b/>
        <vertAlign val="subscript"/>
        <sz val="9"/>
        <rFont val="굴림체"/>
        <family val="3"/>
        <charset val="129"/>
      </rP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</si>
  <si>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applied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</si>
  <si>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① 휨 철근량(A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 산정</t>
    </r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</si>
  <si>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</si>
  <si>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② 전단마찰철근(A</t>
    </r>
    <r>
      <rPr>
        <vertAlign val="subscript"/>
        <sz val="9"/>
        <color indexed="8"/>
        <rFont val="굴림체"/>
        <family val="3"/>
        <charset val="129"/>
      </rPr>
      <t>vf</t>
    </r>
    <r>
      <rPr>
        <sz val="9"/>
        <color indexed="8"/>
        <rFont val="굴림체"/>
        <family val="3"/>
        <charset val="129"/>
      </rPr>
      <t>) 산정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</si>
  <si>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n,1</t>
    </r>
  </si>
  <si>
    <r>
      <t>Φ·0.2·f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</si>
  <si>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n,2</t>
    </r>
  </si>
  <si>
    <r>
      <t>Φ·5.6·b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</si>
  <si>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</t>
    </r>
  </si>
  <si>
    <r>
      <t xml:space="preserve">min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n,2</t>
    </r>
    <r>
      <rPr>
        <sz val="9"/>
        <color indexed="8"/>
        <rFont val="굴림체"/>
        <family val="3"/>
        <charset val="129"/>
      </rPr>
      <t xml:space="preserve"> ]</t>
    </r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</si>
  <si>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</si>
  <si>
    <r>
      <t>Φ·0.2·f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</si>
  <si>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Φ·5.6·b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</si>
  <si>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vf</t>
    </r>
  </si>
  <si>
    <t>Get_Avf_Corbel</t>
    <phoneticPr fontId="2" type="noConversion"/>
  </si>
  <si>
    <t>Get_Avf_Corbel_Rail</t>
    <phoneticPr fontId="2" type="noConversion"/>
  </si>
  <si>
    <t>휨철근량(Af) 산정</t>
    <phoneticPr fontId="2" type="noConversion"/>
  </si>
  <si>
    <t>전단마찰철근량(Avf) 산정</t>
    <phoneticPr fontId="2" type="noConversion"/>
  </si>
  <si>
    <t>수평인장철근량(An) 산정</t>
    <phoneticPr fontId="2" type="noConversion"/>
  </si>
  <si>
    <r>
      <t>③ 수평인장철근(A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>) 산정</t>
    </r>
  </si>
  <si>
    <r>
      <t>N</t>
    </r>
    <r>
      <rPr>
        <vertAlign val="subscript"/>
        <sz val="9"/>
        <color indexed="8"/>
        <rFont val="굴림체"/>
        <family val="3"/>
        <charset val="129"/>
      </rPr>
      <t>uc</t>
    </r>
  </si>
  <si>
    <r>
      <t>0.2ㆍV</t>
    </r>
    <r>
      <rPr>
        <vertAlign val="subscript"/>
        <sz val="9"/>
        <rFont val="굴림체"/>
        <family val="3"/>
        <charset val="129"/>
      </rPr>
      <t>u</t>
    </r>
  </si>
  <si>
    <r>
      <t>A</t>
    </r>
    <r>
      <rPr>
        <vertAlign val="subscript"/>
        <sz val="9"/>
        <color indexed="8"/>
        <rFont val="굴림체"/>
        <family val="3"/>
        <charset val="129"/>
      </rPr>
      <t>n</t>
    </r>
  </si>
  <si>
    <r>
      <t>N</t>
    </r>
    <r>
      <rPr>
        <vertAlign val="subscript"/>
        <sz val="9"/>
        <rFont val="굴림체"/>
        <family val="3"/>
        <charset val="129"/>
      </rPr>
      <t>uc</t>
    </r>
    <r>
      <rPr>
        <sz val="9"/>
        <rFont val="굴림체"/>
        <family val="3"/>
        <charset val="129"/>
      </rPr>
      <t xml:space="preserve"> / (Φㆍf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)</t>
    </r>
  </si>
  <si>
    <t>Get_An_Corbel</t>
    <phoneticPr fontId="2" type="noConversion"/>
  </si>
  <si>
    <t xml:space="preserve">3) DeepBeam검토 </t>
  </si>
  <si>
    <t>DeepBeam검토 수행</t>
    <phoneticPr fontId="2" type="noConversion"/>
  </si>
  <si>
    <t>Corbel_NoUse_DeepBeamChk</t>
    <phoneticPr fontId="2" type="noConversion"/>
  </si>
  <si>
    <t>Corbel_DeepBeamChk_Title</t>
    <phoneticPr fontId="2" type="noConversion"/>
  </si>
  <si>
    <t>DeepBeam검토 수행은 기존은 RCS BEAM의 Base를 유용함.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</si>
  <si>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s1</t>
    </r>
  </si>
  <si>
    <r>
      <t>A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 xml:space="preserve"> + A</t>
    </r>
    <r>
      <rPr>
        <vertAlign val="subscript"/>
        <sz val="9"/>
        <color indexed="8"/>
        <rFont val="굴림체"/>
        <family val="3"/>
        <charset val="129"/>
      </rPr>
      <t>n</t>
    </r>
  </si>
  <si>
    <r>
      <t>A</t>
    </r>
    <r>
      <rPr>
        <vertAlign val="subscript"/>
        <sz val="9"/>
        <color indexed="8"/>
        <rFont val="굴림체"/>
        <family val="3"/>
        <charset val="129"/>
      </rPr>
      <t>s2</t>
    </r>
  </si>
  <si>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</si>
  <si>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r>
      <t>0.04ㆍ(f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 xml:space="preserve"> / 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)ㆍb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ㆍd</t>
    </r>
  </si>
  <si>
    <r>
      <rPr>
        <vertAlign val="subscript"/>
        <sz val="9"/>
        <color indexed="8"/>
        <rFont val="굴림체"/>
        <family val="3"/>
        <charset val="129"/>
      </rP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</si>
  <si>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</si>
  <si>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t>≥</t>
  </si>
  <si>
    <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</si>
  <si>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t>Corbel 검토</t>
    <phoneticPr fontId="2" type="noConversion"/>
  </si>
  <si>
    <r>
      <t>0.04ㆍ(f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 xml:space="preserve"> / 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)ㆍb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ㆍd</t>
    </r>
    <phoneticPr fontId="2" type="noConversion"/>
  </si>
  <si>
    <r>
      <t>Φ·(0.2 - 0.07·a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</si>
  <si>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t>Get_Avf_Corbel_DetailType</t>
    <phoneticPr fontId="2" type="noConversion"/>
  </si>
  <si>
    <r>
      <t>Φ·(5.6 - 2.00ㆍa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</si>
  <si>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Φ·(0.2 - 0.07ㆍa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</si>
  <si>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Φ·(5.6 - 2.00·a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</si>
  <si>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t>Get_Avf_Corbel_Rail_DetailType</t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</si>
  <si>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  <r>
      <rPr>
        <sz val="9"/>
        <color indexed="8"/>
        <rFont val="굴림체"/>
        <family val="3"/>
        <charset val="129"/>
      </rPr>
      <t>=</t>
    </r>
    <phoneticPr fontId="2" type="noConversion"/>
  </si>
  <si>
    <t>Corbel_BendingRbar</t>
    <phoneticPr fontId="2" type="noConversion"/>
  </si>
  <si>
    <r>
      <t>2 / 3ㆍA</t>
    </r>
    <r>
      <rPr>
        <vertAlign val="subscript"/>
        <sz val="9"/>
        <color indexed="8"/>
        <rFont val="굴림체"/>
        <family val="3"/>
        <charset val="129"/>
      </rPr>
      <t>vf</t>
    </r>
    <r>
      <rPr>
        <sz val="9"/>
        <color indexed="8"/>
        <rFont val="굴림체"/>
        <family val="3"/>
        <charset val="129"/>
      </rPr>
      <t xml:space="preserve"> + A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</si>
  <si>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rPr>
        <vertAlign val="subscript"/>
        <sz val="9"/>
        <color indexed="8"/>
        <rFont val="굴림체"/>
        <family val="3"/>
        <charset val="129"/>
      </rPr>
      <t>req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h</t>
    </r>
  </si>
  <si>
    <r>
      <t>0.5ㆍ(A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 xml:space="preserve"> - A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>)</t>
    </r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</si>
  <si>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범위 : (2/3)ㆍd</t>
    </r>
  </si>
  <si>
    <t>( 해당 구간에 균등하게 배치함. )</t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</si>
  <si>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</si>
  <si>
    <t>Corbel_ShearChking</t>
    <phoneticPr fontId="2" type="noConversion"/>
  </si>
  <si>
    <t>사용성검토(균열검토)는 RCS BEAM에서 사용한 Base를 유용함.</t>
    <phoneticPr fontId="2" type="noConversion"/>
  </si>
  <si>
    <r>
      <t>Corbel판정(a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 xml:space="preserve"> / d)</t>
    </r>
    <phoneticPr fontId="2" type="noConversion"/>
  </si>
  <si>
    <r>
      <t>검토 단면은 l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 xml:space="preserve"> / d &gt; 5.0 이므로 DeepBeam에 대한 검토는 추가로 수행하지 않음.</t>
    </r>
    <phoneticPr fontId="2" type="noConversion"/>
  </si>
  <si>
    <t>계수하중</t>
    <phoneticPr fontId="2" type="noConversion"/>
  </si>
  <si>
    <t>비고</t>
    <phoneticPr fontId="2" type="noConversion"/>
  </si>
  <si>
    <t>검토단면</t>
    <phoneticPr fontId="2" type="noConversion"/>
  </si>
  <si>
    <t>Section A-A</t>
    <phoneticPr fontId="2" type="noConversion"/>
  </si>
  <si>
    <t>Section B-B</t>
    <phoneticPr fontId="2" type="noConversion"/>
  </si>
  <si>
    <t>Section C-C</t>
    <phoneticPr fontId="2" type="noConversion"/>
  </si>
  <si>
    <t>Section D-D</t>
    <phoneticPr fontId="2" type="noConversion"/>
  </si>
  <si>
    <t>Summary_DgnLcom_Corbel_Head</t>
    <phoneticPr fontId="2" type="noConversion"/>
  </si>
  <si>
    <t>Summary_DgnLcom_Corbel_Body_Type1</t>
    <phoneticPr fontId="2" type="noConversion"/>
  </si>
  <si>
    <t>Summary_DgnLcom_Corbel_BodyEnd_Type1</t>
    <phoneticPr fontId="2" type="noConversion"/>
  </si>
  <si>
    <t>Summary_DgnLcom_Corbel_Body_Type2</t>
    <phoneticPr fontId="2" type="noConversion"/>
  </si>
  <si>
    <t>Summary_DgnLcom_Corbel_Body_Type3</t>
    <phoneticPr fontId="2" type="noConversion"/>
  </si>
  <si>
    <t>Summary_DgnLcom_Corbel_Body_Type4</t>
    <phoneticPr fontId="2" type="noConversion"/>
  </si>
  <si>
    <t>Summary_DgnLcom_Corbel_BodyEnd_Type2</t>
    <phoneticPr fontId="2" type="noConversion"/>
  </si>
  <si>
    <t>Summary_DgnLcom_Corbel_BodyEnd_Type3</t>
    <phoneticPr fontId="2" type="noConversion"/>
  </si>
  <si>
    <t>Summary_DgnLcom_Corbel_BodyEnd_Type4</t>
    <phoneticPr fontId="2" type="noConversion"/>
  </si>
  <si>
    <t>[2009.02.16] Add by Unsang :: Corbel을 위한 DeepBeam검토 요약 Table 작성</t>
    <phoneticPr fontId="2" type="noConversion"/>
  </si>
  <si>
    <t>[2009.02.16] Add by Unsang :: 설계하중 요약</t>
    <phoneticPr fontId="2" type="noConversion"/>
  </si>
  <si>
    <t>SectA-A</t>
    <phoneticPr fontId="2" type="noConversion"/>
  </si>
  <si>
    <t>SectB-B</t>
    <phoneticPr fontId="2" type="noConversion"/>
  </si>
  <si>
    <t>SectC-C</t>
    <phoneticPr fontId="2" type="noConversion"/>
  </si>
  <si>
    <t>SectD-D</t>
    <phoneticPr fontId="2" type="noConversion"/>
  </si>
  <si>
    <t>Summary_DeepBeam_Corbel_Body_Type1</t>
    <phoneticPr fontId="2" type="noConversion"/>
  </si>
  <si>
    <t>Summary_DeepBeam_Corbel_BodyEnd_Type1</t>
    <phoneticPr fontId="2" type="noConversion"/>
  </si>
  <si>
    <t>Summary_DeepBeam_Corbel_Body_Type2</t>
    <phoneticPr fontId="2" type="noConversion"/>
  </si>
  <si>
    <t>Summary_DeepBeam_Corbel_Body_Type3</t>
    <phoneticPr fontId="2" type="noConversion"/>
  </si>
  <si>
    <t>Summary_DeepBeam_Corbel_Body_Type4</t>
    <phoneticPr fontId="2" type="noConversion"/>
  </si>
  <si>
    <t>Summary_DeepBeam_Corbel_BodyEnd_Type2</t>
    <phoneticPr fontId="2" type="noConversion"/>
  </si>
  <si>
    <t>Summary_DeepBeam_Corbel_BodyEnd_Type3</t>
    <phoneticPr fontId="2" type="noConversion"/>
  </si>
  <si>
    <t>Summary_DeepBeam_Corbel_BodyEnd_Type4</t>
    <phoneticPr fontId="2" type="noConversion"/>
  </si>
  <si>
    <t>Summary_DeepBeam_Corbel_Head</t>
    <phoneticPr fontId="2" type="noConversion"/>
  </si>
  <si>
    <t>Summary_Crack_Corbel_Head</t>
    <phoneticPr fontId="2" type="noConversion"/>
  </si>
  <si>
    <t>Summary_Crack_Corbel_Body</t>
    <phoneticPr fontId="2" type="noConversion"/>
  </si>
  <si>
    <t>Summary_Crack_Corbel_BodyEnd</t>
    <phoneticPr fontId="2" type="noConversion"/>
  </si>
  <si>
    <t>Summary_Crack_Corbel_Body_01</t>
    <phoneticPr fontId="2" type="noConversion"/>
  </si>
  <si>
    <t>Summary_Crack_Corbel_BodyEnd_01</t>
    <phoneticPr fontId="2" type="noConversion"/>
  </si>
  <si>
    <r>
      <t>applied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r>
      <rPr>
        <sz val="9"/>
        <rFont val="굴림체"/>
        <family val="3"/>
        <charset val="129"/>
      </rPr>
      <t xml:space="preserve">
(㎟)</t>
    </r>
    <phoneticPr fontId="2" type="noConversion"/>
  </si>
  <si>
    <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r>
      <rPr>
        <sz val="9"/>
        <rFont val="굴림체"/>
        <family val="3"/>
        <charset val="129"/>
      </rPr>
      <t xml:space="preserve">
(㎟)</t>
    </r>
    <phoneticPr fontId="2" type="noConversion"/>
  </si>
  <si>
    <r>
      <rPr>
        <vertAlign val="subscript"/>
        <sz val="9"/>
        <rFont val="굴림체"/>
        <family val="3"/>
        <charset val="129"/>
      </rP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n</t>
    </r>
    <phoneticPr fontId="2" type="noConversion"/>
  </si>
  <si>
    <r>
      <rPr>
        <vertAlign val="subscript"/>
        <sz val="9"/>
        <rFont val="굴림체"/>
        <family val="3"/>
        <charset val="129"/>
      </rP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vf</t>
    </r>
    <phoneticPr fontId="2" type="noConversion"/>
  </si>
  <si>
    <t>// 출력 방식 확인 후 결정할 것!!! 굳이 필요할까..</t>
    <phoneticPr fontId="2" type="noConversion"/>
  </si>
  <si>
    <t>1.1 Corbel 입력 정보</t>
    <phoneticPr fontId="2" type="noConversion"/>
  </si>
  <si>
    <t>1.2 하중 정보</t>
    <phoneticPr fontId="2" type="noConversion"/>
  </si>
  <si>
    <r>
      <t>2) 설계</t>
    </r>
    <r>
      <rPr>
        <sz val="9"/>
        <color indexed="8"/>
        <rFont val="굴림체"/>
        <family val="3"/>
        <charset val="129"/>
      </rPr>
      <t xml:space="preserve"> 하</t>
    </r>
    <r>
      <rPr>
        <sz val="9"/>
        <color indexed="8"/>
        <rFont val="굴림체"/>
        <family val="3"/>
        <charset val="129"/>
      </rPr>
      <t>중</t>
    </r>
    <phoneticPr fontId="2" type="noConversion"/>
  </si>
  <si>
    <t>// 하중 산정 부분을 제거하고 Title을 변경함.</t>
    <phoneticPr fontId="2" type="noConversion"/>
  </si>
  <si>
    <t>Corbel설계 요약</t>
    <phoneticPr fontId="2" type="noConversion"/>
  </si>
  <si>
    <t>1.3 단면설계조건 검토</t>
    <phoneticPr fontId="2" type="noConversion"/>
  </si>
  <si>
    <t>1.4 단면검토 결과</t>
    <phoneticPr fontId="2" type="noConversion"/>
  </si>
  <si>
    <t>DgnChkingCondition_Title</t>
    <phoneticPr fontId="2" type="noConversion"/>
  </si>
  <si>
    <t>DgnChkingResTitle</t>
    <phoneticPr fontId="2" type="noConversion"/>
  </si>
  <si>
    <t>mm</t>
    <phoneticPr fontId="2" type="noConversion"/>
  </si>
  <si>
    <r>
      <t>kN/m</t>
    </r>
    <r>
      <rPr>
        <vertAlign val="superscript"/>
        <sz val="9"/>
        <color indexed="8"/>
        <rFont val="굴림체"/>
        <family val="3"/>
        <charset val="129"/>
      </rPr>
      <t>3</t>
    </r>
    <phoneticPr fontId="2" type="noConversion"/>
  </si>
  <si>
    <r>
      <t>전단지간,a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 xml:space="preserve"> = M</t>
    </r>
    <r>
      <rPr>
        <vertAlign val="subscript"/>
        <sz val="9"/>
        <color indexed="8"/>
        <rFont val="굴림체"/>
        <family val="3"/>
        <charset val="129"/>
      </rPr>
      <t>u</t>
    </r>
    <r>
      <rPr>
        <sz val="9"/>
        <color indexed="8"/>
        <rFont val="굴림체"/>
        <family val="3"/>
        <charset val="129"/>
      </rPr>
      <t>'/ V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</si>
  <si>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</si>
  <si>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t>max(V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, Φ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V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>)/('Φ·f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·μ)</t>
    </r>
    <phoneticPr fontId="2" type="noConversion"/>
  </si>
  <si>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h</t>
    </r>
    <phoneticPr fontId="2" type="noConversion"/>
  </si>
  <si>
    <r>
      <rPr>
        <vertAlign val="subscript"/>
        <sz val="9"/>
        <rFont val="굴림체"/>
        <family val="3"/>
        <charset val="129"/>
      </rP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h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</si>
  <si>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간격</t>
    </r>
    <phoneticPr fontId="2" type="noConversion"/>
  </si>
  <si>
    <t>Corbel_ShearChking_NewSection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</si>
  <si>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범위</t>
    </r>
    <phoneticPr fontId="2" type="noConversion"/>
  </si>
  <si>
    <r>
      <t>여기서, 배치범위는 캔틸레버부의 배근가능영역(d-d</t>
    </r>
    <r>
      <rPr>
        <vertAlign val="subscript"/>
        <sz val="9"/>
        <rFont val="굴림체"/>
        <family val="3"/>
        <charset val="129"/>
      </rPr>
      <t>b</t>
    </r>
    <r>
      <rPr>
        <sz val="9"/>
        <rFont val="굴림체"/>
        <family val="3"/>
        <charset val="129"/>
      </rPr>
      <t>) 및 지점부 배근가능영역(2/3ㆍd) 중 작은 값을 적용함.</t>
    </r>
    <phoneticPr fontId="2" type="noConversion"/>
  </si>
  <si>
    <t>Add by Unsang :: 설계모멘트 산정 식 추가함. (Asked by 이정우)</t>
    <phoneticPr fontId="2" type="noConversion"/>
  </si>
  <si>
    <r>
      <t>여기서, 설계모멘트 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=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ㆍa</t>
    </r>
    <r>
      <rPr>
        <vertAlign val="subscript"/>
        <sz val="9"/>
        <rFont val="굴림체"/>
        <family val="3"/>
        <charset val="129"/>
      </rPr>
      <t xml:space="preserve">v </t>
    </r>
    <r>
      <rPr>
        <sz val="9"/>
        <rFont val="굴림체"/>
        <family val="3"/>
        <charset val="129"/>
      </rPr>
      <t>+ N</t>
    </r>
    <r>
      <rPr>
        <vertAlign val="subscript"/>
        <sz val="9"/>
        <rFont val="굴림체"/>
        <family val="3"/>
        <charset val="129"/>
      </rPr>
      <t>uc</t>
    </r>
    <r>
      <rPr>
        <sz val="9"/>
        <rFont val="굴림체"/>
        <family val="3"/>
        <charset val="129"/>
      </rPr>
      <t>ㆍ(h-d) 이다</t>
    </r>
    <phoneticPr fontId="2" type="noConversion"/>
  </si>
  <si>
    <t>Corbel_DgnMomentComment</t>
    <phoneticPr fontId="2" type="noConversion"/>
  </si>
  <si>
    <t>// 최소철근량 검토를 수행하는 것으로 변경함. ( Asked by jwlee )</t>
    <phoneticPr fontId="2" type="noConversion"/>
  </si>
  <si>
    <r>
      <t>max [ A</t>
    </r>
    <r>
      <rPr>
        <vertAlign val="subscript"/>
        <sz val="9"/>
        <color indexed="8"/>
        <rFont val="굴림체"/>
        <family val="3"/>
        <charset val="129"/>
      </rPr>
      <t>s1</t>
    </r>
    <r>
      <rPr>
        <sz val="9"/>
        <color indexed="8"/>
        <rFont val="굴림체"/>
        <family val="3"/>
        <charset val="129"/>
      </rPr>
      <t>, A</t>
    </r>
    <r>
      <rPr>
        <vertAlign val="subscript"/>
        <sz val="9"/>
        <color indexed="8"/>
        <rFont val="굴림체"/>
        <family val="3"/>
        <charset val="129"/>
      </rPr>
      <t>s2</t>
    </r>
    <r>
      <rPr>
        <sz val="9"/>
        <color indexed="8"/>
        <rFont val="굴림체"/>
        <family val="3"/>
        <charset val="129"/>
      </rPr>
      <t>]</t>
    </r>
    <phoneticPr fontId="2" type="noConversion"/>
  </si>
  <si>
    <r>
      <t>max [ 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 xml:space="preserve">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]</t>
    </r>
    <phoneticPr fontId="2" type="noConversion"/>
  </si>
  <si>
    <t>검토하지 않음</t>
    <phoneticPr fontId="2" type="noConversion"/>
  </si>
  <si>
    <t>지압면 외단깊이 검토</t>
    <phoneticPr fontId="2" type="noConversion"/>
  </si>
  <si>
    <r>
      <t>지압면</t>
    </r>
    <r>
      <rPr>
        <sz val="9"/>
        <color indexed="8"/>
        <rFont val="굴림체"/>
        <family val="3"/>
        <charset val="129"/>
      </rPr>
      <t xml:space="preserve"> 외단갚이 검토 </t>
    </r>
    <phoneticPr fontId="2" type="noConversion"/>
  </si>
  <si>
    <t>:</t>
    <phoneticPr fontId="2" type="noConversion"/>
  </si>
  <si>
    <t>지압면 외단깊이, h2</t>
    <phoneticPr fontId="2" type="noConversion"/>
  </si>
  <si>
    <t>0.5ㆍd</t>
    <phoneticPr fontId="2" type="noConversion"/>
  </si>
  <si>
    <t>DgnChking_ExtH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</si>
  <si>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 xml:space="preserve">u </t>
    </r>
    <r>
      <rPr>
        <sz val="9"/>
        <rFont val="굴림체"/>
        <family val="3"/>
        <charset val="129"/>
      </rPr>
      <t>/(Φ·f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·μ)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</si>
  <si>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(kN)</t>
    </r>
    <phoneticPr fontId="2" type="noConversion"/>
  </si>
  <si>
    <r>
      <t>N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(kN)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</si>
  <si>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(kNㆍm)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</si>
  <si>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(kNㆍm)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</si>
  <si>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' (kNㆍm)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</si>
  <si>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(kN)</t>
    </r>
    <phoneticPr fontId="2" type="noConversion"/>
  </si>
  <si>
    <t>단 배근)</t>
    <phoneticPr fontId="2" type="noConversion"/>
  </si>
  <si>
    <t>[2009.04.19] 지압면 외단깊이 검토 추가할 경우 활용할 것!!</t>
    <phoneticPr fontId="2" type="noConversion"/>
  </si>
  <si>
    <t>검토위치</t>
    <phoneticPr fontId="2" type="noConversion"/>
  </si>
  <si>
    <t>검토위치</t>
    <phoneticPr fontId="2" type="noConversion"/>
  </si>
  <si>
    <t>검토단면</t>
    <phoneticPr fontId="2" type="noConversion"/>
  </si>
  <si>
    <t>구  분</t>
    <phoneticPr fontId="2" type="noConversion"/>
  </si>
  <si>
    <t>Set_Corbel_ChkingSect_1</t>
    <phoneticPr fontId="2" type="noConversion"/>
  </si>
  <si>
    <t>Set_Corbel_ChkingSect_2</t>
    <phoneticPr fontId="2" type="noConversion"/>
  </si>
  <si>
    <t>Set_Corbel_ChkingSect_3</t>
    <phoneticPr fontId="2" type="noConversion"/>
  </si>
  <si>
    <t>Set_Corbel_ChkingSect_4</t>
    <phoneticPr fontId="2" type="noConversion"/>
  </si>
  <si>
    <t>Set_Corbel_ChkingSect_5</t>
    <phoneticPr fontId="2" type="noConversion"/>
  </si>
  <si>
    <t>Set_Corbel_ChkingSect_6</t>
    <phoneticPr fontId="2" type="noConversion"/>
  </si>
  <si>
    <t>e1</t>
    <phoneticPr fontId="2" type="noConversion"/>
  </si>
  <si>
    <t>e2</t>
    <phoneticPr fontId="2" type="noConversion"/>
  </si>
  <si>
    <t>e3</t>
    <phoneticPr fontId="2" type="noConversion"/>
  </si>
  <si>
    <t>B2</t>
    <phoneticPr fontId="2" type="noConversion"/>
  </si>
  <si>
    <t>B1</t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</si>
  <si>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
(kN·m)</t>
    </r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</si>
  <si>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f</t>
    </r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</si>
  <si>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</si>
  <si>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④ 주인장철근(A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) 산정</t>
    </r>
    <phoneticPr fontId="2" type="noConversion"/>
  </si>
  <si>
    <r>
      <t>⑤ 폐쇄스터럽, 띠철근(A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>) 산정</t>
    </r>
    <phoneticPr fontId="2" type="noConversion"/>
  </si>
  <si>
    <t>[2010.11.25] Add by KIMJM : 보, 슬래브 계산시 사용철근 포맷 변경</t>
    <phoneticPr fontId="2" type="noConversion"/>
  </si>
  <si>
    <t>Summary_Bending_Head_Ver02</t>
    <phoneticPr fontId="2" type="noConversion"/>
  </si>
  <si>
    <t>Summary_Bending_BodyEnd_Ver02_Row2</t>
    <phoneticPr fontId="2" type="noConversion"/>
  </si>
  <si>
    <t>Summary_Bending_Body_Ver02_Row3</t>
    <phoneticPr fontId="2" type="noConversion"/>
  </si>
  <si>
    <t>Summary_Bending_BodyEnd_Ver02_Row3</t>
    <phoneticPr fontId="2" type="noConversion"/>
  </si>
  <si>
    <t>Summary_Bending_Body_Ver02_Row1</t>
    <phoneticPr fontId="2" type="noConversion"/>
  </si>
  <si>
    <t>Summary_Bending_BodyEnd_Ver02_Row1</t>
    <phoneticPr fontId="2" type="noConversion"/>
  </si>
  <si>
    <t>Summary_Bending_Body_Ver02_Row2</t>
    <phoneticPr fontId="2" type="noConversion"/>
  </si>
  <si>
    <t>[2010.11.29] Add by KIMJM : 전단설계 요약 포맷 변경</t>
    <phoneticPr fontId="2" type="noConversion"/>
  </si>
  <si>
    <t>Summary_Shear_Head_Ver02</t>
    <phoneticPr fontId="2" type="noConversion"/>
  </si>
  <si>
    <t>Summary_Shear_Body_Ver02</t>
    <phoneticPr fontId="2" type="noConversion"/>
  </si>
  <si>
    <t>Summary_Shear_BodyEnd_Ver02</t>
    <phoneticPr fontId="2" type="noConversion"/>
  </si>
  <si>
    <r>
      <t>used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</si>
  <si>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</si>
  <si>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ε</t>
    </r>
    <r>
      <rPr>
        <vertAlign val="subscript"/>
        <sz val="9"/>
        <rFont val="굴림체"/>
        <family val="3"/>
        <charset val="129"/>
      </rPr>
      <t>cu</t>
    </r>
    <phoneticPr fontId="2" type="noConversion"/>
  </si>
  <si>
    <r>
      <t>ε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</si>
  <si>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·(d-a/2) =</t>
    </r>
    <phoneticPr fontId="2" type="noConversion"/>
  </si>
  <si>
    <t>Moment_Check_KCI_USD07_05</t>
    <phoneticPr fontId="2" type="noConversion"/>
  </si>
  <si>
    <t>Moment_Check_KCI_USD07_05_01</t>
    <phoneticPr fontId="2" type="noConversion"/>
  </si>
  <si>
    <t>Moment_Check_KCI_USD07_00</t>
    <phoneticPr fontId="2" type="noConversion"/>
  </si>
  <si>
    <t>Moment_Check_KCI_USD07_01_1</t>
    <phoneticPr fontId="2" type="noConversion"/>
  </si>
  <si>
    <t xml:space="preserve"> =</t>
    <phoneticPr fontId="2" type="noConversion"/>
  </si>
  <si>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φ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</si>
  <si>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req</t>
    </r>
    <phoneticPr fontId="2" type="noConversion"/>
  </si>
  <si>
    <r>
      <rPr>
        <vertAlign val="subscript"/>
        <sz val="9"/>
        <rFont val="굴림체"/>
        <family val="3"/>
        <charset val="129"/>
      </rPr>
      <t>req</t>
    </r>
    <r>
      <rPr>
        <sz val="9"/>
        <rFont val="굴림체"/>
        <family val="3"/>
        <charset val="129"/>
      </rPr>
      <t>ε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</si>
  <si>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0.75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ρ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</si>
  <si>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0.25ㆍ√f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</si>
  <si>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1.4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</si>
  <si>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0.75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ρ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0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</si>
  <si>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0.25ㆍ√f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</si>
  <si>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1.4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</si>
  <si>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/(0.85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</t>
    </r>
    <phoneticPr fontId="2" type="noConversion"/>
  </si>
  <si>
    <r>
      <t>a/</t>
    </r>
    <r>
      <rPr>
        <sz val="9"/>
        <color indexed="8"/>
        <rFont val="돋움"/>
        <family val="3"/>
        <charset val="129"/>
      </rPr>
      <t>β</t>
    </r>
    <r>
      <rPr>
        <vertAlign val="subscript"/>
        <sz val="10.35"/>
        <color indexed="8"/>
        <rFont val="맑은 고딕"/>
        <family val="3"/>
        <charset val="129"/>
      </rPr>
      <t>1</t>
    </r>
    <phoneticPr fontId="2" type="noConversion"/>
  </si>
  <si>
    <r>
      <rPr>
        <sz val="9"/>
        <color indexed="8"/>
        <rFont val="돋움"/>
        <family val="3"/>
        <charset val="129"/>
      </rPr>
      <t>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>ㆍ(h-d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-c)/c</t>
    </r>
    <phoneticPr fontId="2" type="noConversion"/>
  </si>
  <si>
    <r>
      <t>0.25ㆍ√f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</si>
  <si>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1.4 / 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</si>
  <si>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 xml:space="preserve">  φV</t>
    </r>
    <r>
      <rPr>
        <vertAlign val="subscript"/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= Φㆍ1/6ㆍ√f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</si>
  <si>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 xml:space="preserve">  φV</t>
    </r>
    <r>
      <rPr>
        <vertAlign val="subscript"/>
        <sz val="9"/>
        <rFont val="맑은 고딕"/>
        <family val="3"/>
        <charset val="129"/>
      </rPr>
      <t xml:space="preserve">c </t>
    </r>
    <r>
      <rPr>
        <sz val="9"/>
        <rFont val="맑은 고딕"/>
        <family val="3"/>
        <charset val="129"/>
      </rPr>
      <t>= Φㆍ1/6ㆍ√f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</si>
  <si>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sz val="9"/>
        <rFont val="맑은 고딕"/>
        <family val="3"/>
        <charset val="129"/>
      </rPr>
      <t>ㆍd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</si>
  <si>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</si>
  <si>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</si>
  <si>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0.35ㆍb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</si>
  <si>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0.0625√f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</si>
  <si>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(V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-ΦV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)ㆍs</t>
    </r>
    <phoneticPr fontId="2" type="noConversion"/>
  </si>
  <si>
    <r>
      <t>Φㆍf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</t>
    </r>
    <phoneticPr fontId="2" type="noConversion"/>
  </si>
  <si>
    <r>
      <t>0.35ㆍb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</si>
  <si>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0.0625√f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</si>
  <si>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2/3ㆍ√f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</si>
  <si>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-n</t>
    </r>
    <r>
      <rPr>
        <sz val="9"/>
        <rFont val="맑은 고딕"/>
        <family val="3"/>
        <charset val="129"/>
      </rPr>
      <t>ρ+√((nρ)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+2nρ)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</si>
  <si>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</si>
  <si>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</si>
  <si>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</si>
  <si>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</si>
  <si>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</si>
  <si>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</si>
  <si>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</si>
  <si>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</si>
  <si>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</si>
  <si>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</si>
  <si>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</si>
  <si>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</si>
  <si>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</si>
  <si>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</si>
  <si>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</si>
  <si>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</si>
  <si>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</si>
  <si>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</si>
  <si>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0.75ㆍρ</t>
    </r>
    <r>
      <rPr>
        <vertAlign val="subscript"/>
        <sz val="9"/>
        <rFont val="맑은 고딕"/>
        <family val="3"/>
        <charset val="129"/>
        <scheme val="minor"/>
      </rPr>
      <t>b</t>
    </r>
    <r>
      <rPr>
        <sz val="9"/>
        <rFont val="맑은 고딕"/>
        <family val="3"/>
        <charset val="129"/>
        <scheme val="minor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</si>
  <si>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0.25√f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</si>
  <si>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rPr>
        <sz val="9"/>
        <rFont val="맑은 고딕"/>
        <family val="3"/>
        <charset val="129"/>
      </rPr>
      <t>1.4/f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</si>
  <si>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t>0.75ㆍρ</t>
    </r>
    <r>
      <rPr>
        <vertAlign val="subscript"/>
        <sz val="9"/>
        <rFont val="맑은 고딕"/>
        <family val="3"/>
        <charset val="129"/>
        <scheme val="minor"/>
      </rPr>
      <t>b</t>
    </r>
    <r>
      <rPr>
        <sz val="9"/>
        <rFont val="맑은 고딕"/>
        <family val="3"/>
        <charset val="129"/>
        <scheme val="minor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</si>
  <si>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0.25√f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</si>
  <si>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t>1.4/f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</si>
  <si>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t>Corbel_SectInfo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</si>
</sst>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76" formatCode="0.000"/>
    <numFmt numFmtId="177" formatCode="0.00\ &quot;mm&quot;"/>
    <numFmt numFmtId="178" formatCode="0.00\ &quot;kN·m&quot;"/>
    <numFmt numFmtId="179" formatCode="0.0\ &quot;kN·m&quot;"/>
    <numFmt numFmtId="180" formatCode="0.0\ &quot;mm&quot;"/>
    <numFmt numFmtId="181" formatCode="0.0\ &quot;MPa&quot;"/>
    <numFmt numFmtId="182" formatCode="0.00000_ "/>
    <numFmt numFmtId="183" formatCode="0.00&quot;MPa&quot;"/>
    <numFmt numFmtId="184" formatCode="0.0000_ "/>
    <numFmt numFmtId="185" formatCode="0.0"/>
    <numFmt numFmtId="186" formatCode="0.000_ "/>
    <numFmt numFmtId="187" formatCode="0.000\ "/>
    <numFmt numFmtId="188" formatCode="0.00\ "/>
    <numFmt numFmtId="189" formatCode="0.00_ "/>
    <numFmt numFmtId="190" formatCode="0.000\ &quot;㎜&quot;"/>
    <numFmt numFmtId="191" formatCode="0.00\ &quot;MPa&quot;"/>
    <numFmt numFmtId="192" formatCode="#\ &quot;㎜⁴&quot;"/>
    <numFmt numFmtId="193" formatCode="#\ &quot;MPa&quot;"/>
    <numFmt numFmtId="194" formatCode="0.00\ &quot;mm²&quot;"/>
    <numFmt numFmtId="195" formatCode="0.00\ &quot;kN&quot;"/>
    <numFmt numFmtId="196" formatCode="0.000000_ "/>
    <numFmt numFmtId="197" formatCode="0.000\ &quot;mm&quot;"/>
    <numFmt numFmtId="198" formatCode="0.00\ &quot;mm⁴&quot;"/>
    <numFmt numFmtId="199" formatCode="0.000\ &quot;MPa&quot;"/>
    <numFmt numFmtId="200" formatCode="#,##0.00000_ "/>
    <numFmt numFmtId="201" formatCode="0.0_ "/>
    <numFmt numFmtId="202" formatCode="0.000\ &quot;mm²&quot;"/>
    <numFmt numFmtId="203" formatCode="0.000_);[Red]\(0.000\)"/>
    <numFmt numFmtId="204" formatCode="0_ "/>
  </numFmts>
  <fonts count="3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Times New Roman"/>
      <family val="1"/>
    </font>
    <font>
      <sz val="9"/>
      <name val="돋움"/>
      <family val="3"/>
      <charset val="129"/>
    </font>
    <font>
      <sz val="9"/>
      <color indexed="8"/>
      <name val="굴림체"/>
      <family val="3"/>
      <charset val="129"/>
    </font>
    <font>
      <b/>
      <sz val="9"/>
      <name val="Times New Roman"/>
      <family val="1"/>
    </font>
    <font>
      <b/>
      <sz val="9"/>
      <name val="돋움"/>
      <family val="3"/>
      <charset val="129"/>
    </font>
    <font>
      <sz val="9"/>
      <name val="굴림체"/>
      <family val="3"/>
      <charset val="129"/>
    </font>
    <font>
      <sz val="11"/>
      <name val="굴림체"/>
      <family val="3"/>
      <charset val="129"/>
    </font>
    <font>
      <b/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vertAlign val="subscript"/>
      <sz val="9"/>
      <color indexed="8"/>
      <name val="굴림체"/>
      <family val="3"/>
      <charset val="129"/>
    </font>
    <font>
      <b/>
      <vertAlign val="subscript"/>
      <sz val="9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8"/>
      <name val="굴림체"/>
      <family val="3"/>
      <charset val="129"/>
    </font>
    <font>
      <sz val="9"/>
      <color indexed="10"/>
      <name val="굴림체"/>
      <family val="3"/>
      <charset val="129"/>
    </font>
    <font>
      <vertAlign val="superscript"/>
      <sz val="9"/>
      <name val="굴림체"/>
      <family val="3"/>
      <charset val="129"/>
    </font>
    <font>
      <sz val="10"/>
      <color indexed="8"/>
      <name val="굴림체"/>
      <family val="3"/>
      <charset val="129"/>
    </font>
    <font>
      <b/>
      <vertAlign val="subscript"/>
      <sz val="9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b/>
      <sz val="9"/>
      <color indexed="10"/>
      <name val="굴림체"/>
      <family val="3"/>
      <charset val="129"/>
    </font>
    <font>
      <vertAlign val="superscript"/>
      <sz val="9"/>
      <color indexed="8"/>
      <name val="굴림체"/>
      <family val="3"/>
      <charset val="129"/>
    </font>
    <font>
      <sz val="11"/>
      <color theme="1"/>
      <name val="돋움"/>
      <family val="3"/>
      <charset val="129"/>
    </font>
    <font>
      <b/>
      <sz val="9"/>
      <color rgb="FFFF0000"/>
      <name val="굴림체"/>
      <family val="3"/>
      <charset val="129"/>
    </font>
    <font>
      <sz val="9"/>
      <color indexed="8"/>
      <name val="맑은 고딕"/>
      <family val="3"/>
      <charset val="129"/>
    </font>
    <font>
      <sz val="9"/>
      <color indexed="8"/>
      <name val="돋움"/>
      <family val="3"/>
      <charset val="129"/>
    </font>
    <font>
      <vertAlign val="subscript"/>
      <sz val="9"/>
      <color indexed="8"/>
      <name val="맑은 고딕"/>
      <family val="3"/>
      <charset val="129"/>
    </font>
    <font>
      <sz val="9"/>
      <name val="맑은 고딕"/>
      <family val="3"/>
      <charset val="129"/>
      <scheme val="minor"/>
    </font>
    <font>
      <vertAlign val="subscript"/>
      <sz val="9"/>
      <name val="맑은 고딕"/>
      <family val="3"/>
      <charset val="129"/>
    </font>
    <font>
      <sz val="9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9"/>
      <color indexed="8"/>
      <name val="맑은 고딕"/>
      <family val="3"/>
      <charset val="129"/>
      <scheme val="minor"/>
    </font>
    <font>
      <vertAlign val="subscript"/>
      <sz val="10.35"/>
      <color indexed="8"/>
      <name val="맑은 고딕"/>
      <family val="3"/>
      <charset val="129"/>
    </font>
    <font>
      <vertAlign val="subscript"/>
      <sz val="9"/>
      <name val="맑은 고딕"/>
      <family val="3"/>
      <charset val="129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92D050"/>
        <bgColor indexed="64"/>
      </patternFill>
    </fill>
  </fills>
  <borders count="9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</borders>
  <cellStyleXfs count="38">
    <xf numFmtId="0" fontId="0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>
      <alignment horizontal="left" vertical="center"/>
    </xf>
    <xf numFmtId="0" fontId="4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2" borderId="0">
      <alignment horizontal="center" vertical="center"/>
    </xf>
  </cellStyleXfs>
  <cellXfs count="906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8" fillId="0" borderId="0" xfId="0" applyFont="1" applyAlignment="1"/>
    <xf numFmtId="0" fontId="8" fillId="0" borderId="0" xfId="34" applyFont="1" applyAlignment="1">
      <alignment horizontal="left"/>
    </xf>
    <xf numFmtId="0" fontId="5" fillId="0" borderId="0" xfId="0" quotePrefix="1" applyFont="1" applyAlignment="1">
      <alignment horizontal="center"/>
    </xf>
    <xf numFmtId="0" fontId="5" fillId="0" borderId="0" xfId="0" applyFont="1" applyAlignment="1"/>
    <xf numFmtId="0" fontId="8" fillId="0" borderId="0" xfId="35" quotePrefix="1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177" fontId="8" fillId="0" borderId="0" xfId="0" quotePrefix="1" applyNumberFormat="1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vertical="center"/>
    </xf>
    <xf numFmtId="180" fontId="8" fillId="0" borderId="0" xfId="0" quotePrefix="1" applyNumberFormat="1" applyFont="1" applyAlignment="1">
      <alignment horizontal="center" vertical="center"/>
    </xf>
    <xf numFmtId="180" fontId="8" fillId="0" borderId="0" xfId="0" applyNumberFormat="1" applyFont="1" applyAlignment="1">
      <alignment horizontal="left" vertical="center"/>
    </xf>
    <xf numFmtId="180" fontId="8" fillId="0" borderId="0" xfId="0" applyNumberFormat="1" applyFont="1" applyAlignment="1">
      <alignment horizontal="center" vertical="center"/>
    </xf>
    <xf numFmtId="180" fontId="8" fillId="0" borderId="0" xfId="0" applyNumberFormat="1" applyFont="1" applyAlignment="1">
      <alignment horizontal="right" vertical="center"/>
    </xf>
    <xf numFmtId="0" fontId="5" fillId="0" borderId="0" xfId="0" quotePrefix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10" fillId="0" borderId="0" xfId="33" applyFont="1">
      <alignment horizontal="left" vertical="center"/>
    </xf>
    <xf numFmtId="0" fontId="5" fillId="0" borderId="0" xfId="0" applyFont="1" applyFill="1">
      <alignment vertical="center"/>
    </xf>
    <xf numFmtId="0" fontId="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177" fontId="8" fillId="0" borderId="0" xfId="0" applyNumberFormat="1" applyFont="1" applyAlignment="1">
      <alignment horizontal="left" vertical="center"/>
    </xf>
    <xf numFmtId="0" fontId="8" fillId="0" borderId="0" xfId="35" quotePrefix="1" applyFont="1" applyFill="1" applyBorder="1" applyAlignment="1">
      <alignment horizontal="right" vertical="center"/>
    </xf>
    <xf numFmtId="177" fontId="8" fillId="0" borderId="0" xfId="36" quotePrefix="1" applyNumberFormat="1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34" applyFont="1" applyFill="1" applyBorder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80" fontId="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177" fontId="8" fillId="0" borderId="0" xfId="0" quotePrefix="1" applyNumberFormat="1" applyFont="1" applyFill="1" applyAlignment="1">
      <alignment horizontal="center" vertical="center"/>
    </xf>
    <xf numFmtId="177" fontId="8" fillId="0" borderId="0" xfId="0" applyNumberFormat="1" applyFont="1" applyFill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/>
    </xf>
    <xf numFmtId="183" fontId="8" fillId="0" borderId="0" xfId="36" applyNumberFormat="1" applyFont="1" applyFill="1" applyBorder="1" applyAlignment="1">
      <alignment horizontal="center" vertical="center"/>
    </xf>
    <xf numFmtId="183" fontId="8" fillId="0" borderId="0" xfId="36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6" fillId="0" borderId="0" xfId="0" applyFont="1">
      <alignment vertical="center"/>
    </xf>
    <xf numFmtId="0" fontId="16" fillId="3" borderId="0" xfId="0" applyFont="1" applyFill="1">
      <alignment vertical="center"/>
    </xf>
    <xf numFmtId="0" fontId="16" fillId="4" borderId="0" xfId="0" applyFont="1" applyFill="1">
      <alignment vertical="center"/>
    </xf>
    <xf numFmtId="0" fontId="16" fillId="0" borderId="0" xfId="0" applyFont="1" applyFill="1">
      <alignment vertical="center"/>
    </xf>
    <xf numFmtId="0" fontId="16" fillId="0" borderId="0" xfId="0" applyFont="1" applyBorder="1">
      <alignment vertical="center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 applyAlignment="1">
      <alignment horizontal="right" vertical="center"/>
    </xf>
    <xf numFmtId="0" fontId="8" fillId="5" borderId="0" xfId="0" applyFont="1" applyFill="1">
      <alignment vertical="center"/>
    </xf>
    <xf numFmtId="0" fontId="5" fillId="0" borderId="0" xfId="0" applyFont="1" applyAlignment="1">
      <alignment horizontal="right" vertical="center"/>
    </xf>
    <xf numFmtId="0" fontId="8" fillId="6" borderId="0" xfId="0" applyFont="1" applyFill="1">
      <alignment vertical="center"/>
    </xf>
    <xf numFmtId="0" fontId="16" fillId="6" borderId="0" xfId="0" applyFont="1" applyFill="1">
      <alignment vertical="center"/>
    </xf>
    <xf numFmtId="199" fontId="8" fillId="0" borderId="0" xfId="36" applyNumberFormat="1" applyFont="1" applyFill="1" applyBorder="1" applyAlignment="1">
      <alignment horizontal="center" vertical="center"/>
    </xf>
    <xf numFmtId="0" fontId="14" fillId="0" borderId="0" xfId="32" applyFont="1" applyBorder="1" applyAlignment="1">
      <alignment horizontal="left" vertical="center"/>
    </xf>
    <xf numFmtId="199" fontId="8" fillId="0" borderId="0" xfId="36" applyNumberFormat="1" applyFont="1" applyFill="1" applyBorder="1" applyAlignment="1">
      <alignment horizontal="left" vertical="center"/>
    </xf>
    <xf numFmtId="185" fontId="8" fillId="0" borderId="0" xfId="36" applyNumberFormat="1" applyFont="1" applyFill="1" applyBorder="1" applyAlignment="1">
      <alignment horizontal="left" vertical="center"/>
    </xf>
    <xf numFmtId="186" fontId="8" fillId="0" borderId="0" xfId="36" quotePrefix="1" applyNumberFormat="1" applyFont="1" applyFill="1" applyBorder="1" applyAlignment="1">
      <alignment horizontal="left" vertical="center"/>
    </xf>
    <xf numFmtId="0" fontId="14" fillId="3" borderId="0" xfId="32" applyFont="1" applyFill="1" applyBorder="1" applyAlignment="1">
      <alignment horizontal="left" vertical="center"/>
    </xf>
    <xf numFmtId="0" fontId="8" fillId="0" borderId="0" xfId="36" applyFont="1" applyBorder="1" applyAlignment="1">
      <alignment horizontal="left" vertical="center"/>
    </xf>
    <xf numFmtId="0" fontId="5" fillId="3" borderId="0" xfId="0" applyFont="1" applyFill="1">
      <alignment vertical="center"/>
    </xf>
    <xf numFmtId="0" fontId="8" fillId="0" borderId="7" xfId="36" applyFont="1" applyBorder="1" applyAlignment="1">
      <alignment horizontal="center" vertical="center"/>
    </xf>
    <xf numFmtId="0" fontId="8" fillId="0" borderId="7" xfId="36" applyFont="1" applyBorder="1">
      <alignment horizontal="left" vertical="center"/>
    </xf>
    <xf numFmtId="0" fontId="8" fillId="0" borderId="0" xfId="0" quotePrefix="1" applyFo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8" xfId="36" applyFont="1" applyBorder="1" applyAlignment="1">
      <alignment vertical="center"/>
    </xf>
    <xf numFmtId="0" fontId="8" fillId="0" borderId="5" xfId="36" applyFont="1" applyBorder="1" applyAlignment="1">
      <alignment vertical="center"/>
    </xf>
    <xf numFmtId="0" fontId="8" fillId="0" borderId="6" xfId="36" applyFont="1" applyBorder="1" applyAlignment="1">
      <alignment vertical="center"/>
    </xf>
    <xf numFmtId="0" fontId="8" fillId="0" borderId="9" xfId="35" quotePrefix="1" applyFont="1" applyBorder="1">
      <alignment horizontal="center" vertical="center"/>
    </xf>
    <xf numFmtId="0" fontId="8" fillId="0" borderId="4" xfId="35" quotePrefix="1" applyFont="1" applyBorder="1">
      <alignment horizontal="center" vertical="center"/>
    </xf>
    <xf numFmtId="0" fontId="8" fillId="0" borderId="3" xfId="35" quotePrefix="1" applyFont="1" applyBorder="1">
      <alignment horizontal="center" vertical="center"/>
    </xf>
    <xf numFmtId="0" fontId="8" fillId="0" borderId="4" xfId="0" quotePrefix="1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195" fontId="5" fillId="0" borderId="0" xfId="0" applyNumberFormat="1" applyFont="1" applyBorder="1" applyAlignment="1">
      <alignment horizontal="left" vertical="center"/>
    </xf>
    <xf numFmtId="195" fontId="8" fillId="0" borderId="0" xfId="0" applyNumberFormat="1" applyFont="1">
      <alignment vertical="center"/>
    </xf>
    <xf numFmtId="195" fontId="5" fillId="0" borderId="0" xfId="0" applyNumberFormat="1" applyFont="1" applyAlignment="1">
      <alignment horizontal="left" vertical="center"/>
    </xf>
    <xf numFmtId="202" fontId="8" fillId="0" borderId="0" xfId="0" applyNumberFormat="1" applyFont="1" applyAlignment="1">
      <alignment horizontal="left" vertical="center"/>
    </xf>
    <xf numFmtId="195" fontId="5" fillId="0" borderId="0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10" xfId="0" applyFont="1" applyBorder="1">
      <alignment vertical="center"/>
    </xf>
    <xf numFmtId="0" fontId="8" fillId="0" borderId="0" xfId="34" applyFont="1" applyBorder="1" applyAlignment="1">
      <alignment horizontal="center" vertical="center"/>
    </xf>
    <xf numFmtId="0" fontId="8" fillId="0" borderId="0" xfId="35" quotePrefix="1" applyFont="1" applyBorder="1" applyAlignment="1">
      <alignment horizontal="center" vertical="center"/>
    </xf>
    <xf numFmtId="0" fontId="8" fillId="0" borderId="0" xfId="35" quotePrefix="1" applyFont="1" applyBorder="1">
      <alignment horizontal="center" vertical="center"/>
    </xf>
    <xf numFmtId="0" fontId="8" fillId="0" borderId="0" xfId="34" applyFont="1" applyAlignment="1">
      <alignment horizontal="center" vertical="center"/>
    </xf>
    <xf numFmtId="0" fontId="8" fillId="0" borderId="0" xfId="36" applyFont="1" applyFill="1" applyBorder="1" applyAlignment="1">
      <alignment horizontal="center" vertical="center"/>
    </xf>
    <xf numFmtId="0" fontId="8" fillId="0" borderId="0" xfId="36" applyFont="1" applyFill="1" applyBorder="1" applyAlignment="1">
      <alignment horizontal="left" vertical="center"/>
    </xf>
    <xf numFmtId="0" fontId="8" fillId="0" borderId="0" xfId="36" applyFont="1" applyBorder="1" applyAlignment="1">
      <alignment horizontal="center" vertical="center"/>
    </xf>
    <xf numFmtId="0" fontId="11" fillId="0" borderId="0" xfId="36" applyFont="1" applyBorder="1" applyAlignment="1">
      <alignment horizontal="center" vertical="center"/>
    </xf>
    <xf numFmtId="0" fontId="8" fillId="0" borderId="0" xfId="36" quotePrefix="1" applyFont="1" applyBorder="1" applyAlignment="1">
      <alignment horizontal="center" vertical="center"/>
    </xf>
    <xf numFmtId="184" fontId="8" fillId="0" borderId="0" xfId="36" applyNumberFormat="1" applyFont="1" applyFill="1" applyBorder="1" applyAlignment="1">
      <alignment horizontal="center" vertical="center"/>
    </xf>
    <xf numFmtId="186" fontId="8" fillId="0" borderId="0" xfId="36" quotePrefix="1" applyNumberFormat="1" applyFont="1" applyFill="1" applyBorder="1" applyAlignment="1">
      <alignment horizontal="center" vertical="center"/>
    </xf>
    <xf numFmtId="186" fontId="8" fillId="0" borderId="0" xfId="36" applyNumberFormat="1" applyFont="1" applyFill="1" applyBorder="1" applyAlignment="1">
      <alignment horizontal="center" vertical="center"/>
    </xf>
    <xf numFmtId="0" fontId="8" fillId="0" borderId="0" xfId="36" applyFont="1" applyBorder="1">
      <alignment horizontal="left" vertical="center"/>
    </xf>
    <xf numFmtId="0" fontId="8" fillId="0" borderId="11" xfId="36" applyFont="1" applyBorder="1">
      <alignment horizontal="left" vertical="center"/>
    </xf>
    <xf numFmtId="0" fontId="8" fillId="0" borderId="12" xfId="36" applyFont="1" applyBorder="1">
      <alignment horizontal="left" vertical="center"/>
    </xf>
    <xf numFmtId="0" fontId="8" fillId="0" borderId="0" xfId="36" applyFont="1" applyBorder="1" applyAlignment="1">
      <alignment horizontal="right" vertical="center"/>
    </xf>
    <xf numFmtId="0" fontId="8" fillId="0" borderId="0" xfId="34" applyFont="1" applyAlignment="1">
      <alignment horizontal="right" vertical="center"/>
    </xf>
    <xf numFmtId="0" fontId="8" fillId="0" borderId="0" xfId="35" quotePrefix="1" applyFont="1" applyFill="1" applyBorder="1" applyAlignment="1">
      <alignment horizontal="center" vertical="center"/>
    </xf>
    <xf numFmtId="0" fontId="8" fillId="6" borderId="0" xfId="0" applyFont="1" applyFill="1" applyAlignment="1">
      <alignment vertical="center"/>
    </xf>
    <xf numFmtId="0" fontId="8" fillId="0" borderId="0" xfId="11" applyFont="1" applyAlignment="1">
      <alignment horizontal="center" vertical="center"/>
    </xf>
    <xf numFmtId="0" fontId="8" fillId="0" borderId="0" xfId="11" applyFont="1" applyAlignment="1">
      <alignment vertical="center"/>
    </xf>
    <xf numFmtId="0" fontId="8" fillId="6" borderId="0" xfId="0" quotePrefix="1" applyFont="1" applyFill="1" applyAlignment="1">
      <alignment vertical="center"/>
    </xf>
    <xf numFmtId="0" fontId="20" fillId="0" borderId="0" xfId="29" applyFont="1">
      <alignment vertical="center"/>
    </xf>
    <xf numFmtId="0" fontId="20" fillId="0" borderId="0" xfId="29" quotePrefix="1" applyFont="1">
      <alignment vertical="center"/>
    </xf>
    <xf numFmtId="0" fontId="20" fillId="0" borderId="13" xfId="29" applyFont="1" applyBorder="1">
      <alignment vertical="center"/>
    </xf>
    <xf numFmtId="0" fontId="20" fillId="0" borderId="14" xfId="29" applyFont="1" applyBorder="1">
      <alignment vertical="center"/>
    </xf>
    <xf numFmtId="0" fontId="20" fillId="0" borderId="14" xfId="29" quotePrefix="1" applyFont="1" applyBorder="1">
      <alignment vertical="center"/>
    </xf>
    <xf numFmtId="0" fontId="20" fillId="0" borderId="15" xfId="29" quotePrefix="1" applyFont="1" applyBorder="1">
      <alignment vertical="center"/>
    </xf>
    <xf numFmtId="0" fontId="20" fillId="0" borderId="16" xfId="29" applyFont="1" applyBorder="1">
      <alignment vertical="center"/>
    </xf>
    <xf numFmtId="0" fontId="20" fillId="0" borderId="0" xfId="29" applyFont="1" applyBorder="1">
      <alignment vertical="center"/>
    </xf>
    <xf numFmtId="0" fontId="20" fillId="0" borderId="0" xfId="29" quotePrefix="1" applyFont="1" applyBorder="1">
      <alignment vertical="center"/>
    </xf>
    <xf numFmtId="0" fontId="20" fillId="0" borderId="17" xfId="29" quotePrefix="1" applyFont="1" applyBorder="1">
      <alignment vertical="center"/>
    </xf>
    <xf numFmtId="0" fontId="20" fillId="0" borderId="17" xfId="29" applyFont="1" applyBorder="1">
      <alignment vertical="center"/>
    </xf>
    <xf numFmtId="0" fontId="20" fillId="0" borderId="18" xfId="29" applyFont="1" applyBorder="1">
      <alignment vertical="center"/>
    </xf>
    <xf numFmtId="0" fontId="20" fillId="0" borderId="19" xfId="29" applyFont="1" applyBorder="1">
      <alignment vertical="center"/>
    </xf>
    <xf numFmtId="0" fontId="20" fillId="0" borderId="19" xfId="29" quotePrefix="1" applyFont="1" applyBorder="1">
      <alignment vertical="center"/>
    </xf>
    <xf numFmtId="0" fontId="20" fillId="0" borderId="20" xfId="29" applyFont="1" applyBorder="1">
      <alignment vertical="center"/>
    </xf>
    <xf numFmtId="0" fontId="20" fillId="0" borderId="0" xfId="29" quotePrefix="1" applyFont="1" applyAlignment="1">
      <alignment horizontal="center" vertical="center"/>
    </xf>
    <xf numFmtId="0" fontId="20" fillId="0" borderId="0" xfId="29" applyFont="1" applyAlignment="1">
      <alignment vertical="center"/>
    </xf>
    <xf numFmtId="0" fontId="20" fillId="0" borderId="0" xfId="29" quotePrefix="1" applyFont="1" applyAlignment="1">
      <alignment vertical="center"/>
    </xf>
    <xf numFmtId="0" fontId="20" fillId="0" borderId="0" xfId="30" applyFont="1">
      <alignment vertical="center"/>
    </xf>
    <xf numFmtId="0" fontId="20" fillId="0" borderId="0" xfId="30" quotePrefix="1" applyFont="1">
      <alignment vertical="center"/>
    </xf>
    <xf numFmtId="0" fontId="20" fillId="0" borderId="14" xfId="30" applyFont="1" applyBorder="1">
      <alignment vertical="center"/>
    </xf>
    <xf numFmtId="0" fontId="20" fillId="0" borderId="0" xfId="30" applyFont="1" applyBorder="1">
      <alignment vertical="center"/>
    </xf>
    <xf numFmtId="0" fontId="20" fillId="0" borderId="0" xfId="30" quotePrefix="1" applyFont="1" applyBorder="1">
      <alignment vertical="center"/>
    </xf>
    <xf numFmtId="0" fontId="20" fillId="0" borderId="17" xfId="30" applyFont="1" applyBorder="1">
      <alignment vertical="center"/>
    </xf>
    <xf numFmtId="0" fontId="20" fillId="0" borderId="13" xfId="30" quotePrefix="1" applyFont="1" applyBorder="1">
      <alignment vertical="center"/>
    </xf>
    <xf numFmtId="0" fontId="20" fillId="0" borderId="15" xfId="30" applyFont="1" applyBorder="1">
      <alignment vertical="center"/>
    </xf>
    <xf numFmtId="0" fontId="20" fillId="0" borderId="16" xfId="30" quotePrefix="1" applyFont="1" applyBorder="1">
      <alignment vertical="center"/>
    </xf>
    <xf numFmtId="0" fontId="20" fillId="0" borderId="0" xfId="1" applyFont="1">
      <alignment vertical="center"/>
    </xf>
    <xf numFmtId="0" fontId="20" fillId="0" borderId="0" xfId="1" quotePrefix="1" applyFont="1">
      <alignment vertical="center"/>
    </xf>
    <xf numFmtId="0" fontId="20" fillId="0" borderId="0" xfId="4" applyFont="1" applyBorder="1">
      <alignment vertical="center"/>
    </xf>
    <xf numFmtId="0" fontId="8" fillId="0" borderId="0" xfId="12" quotePrefix="1" applyFont="1">
      <alignment vertical="center"/>
    </xf>
    <xf numFmtId="0" fontId="20" fillId="0" borderId="0" xfId="6" quotePrefix="1" applyFont="1" applyBorder="1">
      <alignment vertical="center"/>
    </xf>
    <xf numFmtId="0" fontId="20" fillId="0" borderId="0" xfId="7" quotePrefix="1" applyFont="1" applyBorder="1">
      <alignment vertical="center"/>
    </xf>
    <xf numFmtId="0" fontId="20" fillId="0" borderId="0" xfId="8" quotePrefix="1" applyFont="1" applyBorder="1">
      <alignment vertical="center"/>
    </xf>
    <xf numFmtId="0" fontId="20" fillId="0" borderId="0" xfId="9" quotePrefix="1" applyFont="1" applyBorder="1">
      <alignment vertical="center"/>
    </xf>
    <xf numFmtId="0" fontId="20" fillId="0" borderId="0" xfId="10" applyFont="1">
      <alignment vertical="center"/>
    </xf>
    <xf numFmtId="0" fontId="20" fillId="0" borderId="0" xfId="10" quotePrefix="1" applyFont="1">
      <alignment vertical="center"/>
    </xf>
    <xf numFmtId="0" fontId="20" fillId="0" borderId="0" xfId="10" applyFont="1" applyBorder="1">
      <alignment vertical="center"/>
    </xf>
    <xf numFmtId="0" fontId="20" fillId="0" borderId="0" xfId="10" quotePrefix="1" applyFont="1" applyBorder="1">
      <alignment vertical="center"/>
    </xf>
    <xf numFmtId="0" fontId="20" fillId="0" borderId="0" xfId="10" quotePrefix="1" applyFont="1" applyAlignment="1">
      <alignment horizontal="center" vertical="center"/>
    </xf>
    <xf numFmtId="0" fontId="20" fillId="0" borderId="0" xfId="12" applyFont="1">
      <alignment vertical="center"/>
    </xf>
    <xf numFmtId="0" fontId="21" fillId="0" borderId="0" xfId="12" applyFont="1">
      <alignment vertical="center"/>
    </xf>
    <xf numFmtId="0" fontId="20" fillId="0" borderId="0" xfId="12" quotePrefix="1" applyFont="1">
      <alignment vertical="center"/>
    </xf>
    <xf numFmtId="0" fontId="20" fillId="0" borderId="0" xfId="12" applyFont="1" applyBorder="1">
      <alignment vertical="center"/>
    </xf>
    <xf numFmtId="0" fontId="20" fillId="0" borderId="0" xfId="12" quotePrefix="1" applyFont="1" applyBorder="1">
      <alignment vertical="center"/>
    </xf>
    <xf numFmtId="0" fontId="20" fillId="0" borderId="0" xfId="12" quotePrefix="1" applyFont="1" applyAlignment="1">
      <alignment horizontal="center" vertical="center"/>
    </xf>
    <xf numFmtId="0" fontId="21" fillId="0" borderId="0" xfId="12" quotePrefix="1" applyFont="1" applyAlignment="1">
      <alignment horizontal="center" vertical="center"/>
    </xf>
    <xf numFmtId="0" fontId="20" fillId="0" borderId="0" xfId="13" applyFont="1">
      <alignment vertical="center"/>
    </xf>
    <xf numFmtId="0" fontId="21" fillId="0" borderId="0" xfId="13" applyFont="1">
      <alignment vertical="center"/>
    </xf>
    <xf numFmtId="0" fontId="20" fillId="0" borderId="0" xfId="13" quotePrefix="1" applyFont="1">
      <alignment vertical="center"/>
    </xf>
    <xf numFmtId="0" fontId="20" fillId="0" borderId="0" xfId="13" applyFont="1" applyBorder="1">
      <alignment vertical="center"/>
    </xf>
    <xf numFmtId="0" fontId="20" fillId="0" borderId="0" xfId="13" quotePrefix="1" applyFont="1" applyBorder="1">
      <alignment vertical="center"/>
    </xf>
    <xf numFmtId="0" fontId="20" fillId="0" borderId="0" xfId="13" quotePrefix="1" applyFont="1" applyAlignment="1">
      <alignment horizontal="center" vertical="center"/>
    </xf>
    <xf numFmtId="0" fontId="21" fillId="0" borderId="0" xfId="13" quotePrefix="1" applyFont="1" applyAlignment="1">
      <alignment horizontal="center" vertical="center"/>
    </xf>
    <xf numFmtId="0" fontId="8" fillId="0" borderId="0" xfId="13" quotePrefix="1" applyFont="1">
      <alignment vertical="center"/>
    </xf>
    <xf numFmtId="0" fontId="20" fillId="0" borderId="0" xfId="14" applyFont="1">
      <alignment vertical="center"/>
    </xf>
    <xf numFmtId="0" fontId="20" fillId="0" borderId="0" xfId="14" quotePrefix="1" applyFont="1">
      <alignment vertical="center"/>
    </xf>
    <xf numFmtId="0" fontId="8" fillId="0" borderId="21" xfId="36" applyFont="1" applyBorder="1" applyAlignment="1">
      <alignment horizontal="left" vertical="center"/>
    </xf>
    <xf numFmtId="0" fontId="8" fillId="0" borderId="21" xfId="35" quotePrefix="1" applyFont="1" applyBorder="1">
      <alignment horizontal="center" vertical="center"/>
    </xf>
    <xf numFmtId="0" fontId="8" fillId="0" borderId="22" xfId="36" applyFont="1" applyBorder="1" applyAlignment="1">
      <alignment horizontal="left" vertical="center"/>
    </xf>
    <xf numFmtId="0" fontId="8" fillId="0" borderId="22" xfId="35" quotePrefix="1" applyFont="1" applyBorder="1">
      <alignment horizontal="center" vertical="center"/>
    </xf>
    <xf numFmtId="0" fontId="8" fillId="0" borderId="23" xfId="36" applyFont="1" applyBorder="1" applyAlignment="1">
      <alignment horizontal="left" vertical="center"/>
    </xf>
    <xf numFmtId="0" fontId="8" fillId="0" borderId="23" xfId="35" quotePrefix="1" applyFont="1" applyBorder="1">
      <alignment horizontal="center" vertical="center"/>
    </xf>
    <xf numFmtId="0" fontId="8" fillId="0" borderId="11" xfId="36" applyFont="1" applyBorder="1" applyAlignment="1">
      <alignment horizontal="left" vertical="center"/>
    </xf>
    <xf numFmtId="0" fontId="8" fillId="0" borderId="11" xfId="35" quotePrefix="1" applyFont="1" applyBorder="1">
      <alignment horizontal="center" vertical="center"/>
    </xf>
    <xf numFmtId="0" fontId="8" fillId="0" borderId="0" xfId="35" applyFont="1" applyBorder="1">
      <alignment horizontal="center" vertical="center"/>
    </xf>
    <xf numFmtId="2" fontId="8" fillId="0" borderId="0" xfId="36" applyNumberFormat="1" applyFont="1" applyBorder="1" applyAlignment="1">
      <alignment horizontal="right" vertical="center"/>
    </xf>
    <xf numFmtId="2" fontId="8" fillId="0" borderId="0" xfId="36" applyNumberFormat="1" applyFont="1" applyBorder="1" applyAlignment="1">
      <alignment horizontal="left" vertical="center"/>
    </xf>
    <xf numFmtId="0" fontId="8" fillId="0" borderId="0" xfId="34" applyFont="1">
      <alignment horizontal="left" vertical="center"/>
    </xf>
    <xf numFmtId="0" fontId="8" fillId="0" borderId="0" xfId="34" applyFont="1" applyAlignment="1">
      <alignment horizontal="left" vertical="center"/>
    </xf>
    <xf numFmtId="0" fontId="8" fillId="0" borderId="0" xfId="34" applyFont="1" applyBorder="1">
      <alignment horizontal="left" vertical="center"/>
    </xf>
    <xf numFmtId="0" fontId="8" fillId="0" borderId="0" xfId="34" applyFont="1" applyBorder="1" applyAlignment="1">
      <alignment horizontal="left" vertical="center"/>
    </xf>
    <xf numFmtId="0" fontId="8" fillId="0" borderId="0" xfId="34" applyFont="1" applyBorder="1" applyAlignment="1">
      <alignment horizontal="right" vertical="center"/>
    </xf>
    <xf numFmtId="0" fontId="8" fillId="0" borderId="0" xfId="35" applyFont="1" applyBorder="1" applyAlignment="1">
      <alignment horizontal="left" vertical="center"/>
    </xf>
    <xf numFmtId="0" fontId="8" fillId="0" borderId="0" xfId="36" applyFont="1" applyFill="1" applyBorder="1">
      <alignment horizontal="left" vertical="center"/>
    </xf>
    <xf numFmtId="0" fontId="8" fillId="0" borderId="0" xfId="35" quotePrefix="1" applyFont="1" applyFill="1" applyBorder="1">
      <alignment horizontal="center" vertical="center"/>
    </xf>
    <xf numFmtId="0" fontId="8" fillId="0" borderId="0" xfId="36" quotePrefix="1" applyFont="1" applyFill="1" applyBorder="1" applyAlignment="1">
      <alignment horizontal="left" vertical="center"/>
    </xf>
    <xf numFmtId="0" fontId="8" fillId="0" borderId="0" xfId="36" applyNumberFormat="1" applyFont="1" applyFill="1" applyBorder="1">
      <alignment horizontal="left" vertical="center"/>
    </xf>
    <xf numFmtId="0" fontId="8" fillId="0" borderId="0" xfId="36" quotePrefix="1" applyFont="1" applyFill="1" applyBorder="1" applyAlignment="1">
      <alignment horizontal="center" vertical="center"/>
    </xf>
    <xf numFmtId="0" fontId="8" fillId="0" borderId="0" xfId="35" applyFont="1" applyFill="1" applyBorder="1">
      <alignment horizontal="center" vertical="center"/>
    </xf>
    <xf numFmtId="0" fontId="8" fillId="0" borderId="0" xfId="35" quotePrefix="1" applyFont="1" applyFill="1" applyBorder="1" applyAlignment="1">
      <alignment horizontal="left" vertical="center"/>
    </xf>
    <xf numFmtId="0" fontId="8" fillId="0" borderId="0" xfId="35" applyFont="1" applyFill="1" applyBorder="1" applyAlignment="1">
      <alignment horizontal="left" vertical="center"/>
    </xf>
    <xf numFmtId="185" fontId="8" fillId="0" borderId="0" xfId="36" quotePrefix="1" applyNumberFormat="1" applyFont="1" applyFill="1" applyBorder="1" applyAlignment="1">
      <alignment horizontal="center" vertical="center"/>
    </xf>
    <xf numFmtId="177" fontId="8" fillId="0" borderId="0" xfId="36" quotePrefix="1" applyNumberFormat="1" applyFont="1" applyFill="1" applyBorder="1" applyAlignment="1">
      <alignment horizontal="center" vertical="center"/>
    </xf>
    <xf numFmtId="0" fontId="8" fillId="0" borderId="0" xfId="36" quotePrefix="1" applyNumberFormat="1" applyFont="1" applyFill="1" applyBorder="1" applyAlignment="1">
      <alignment horizontal="center" vertical="center"/>
    </xf>
    <xf numFmtId="0" fontId="8" fillId="0" borderId="0" xfId="32" applyFont="1" applyAlignment="1">
      <alignment horizontal="center" vertical="center"/>
    </xf>
    <xf numFmtId="0" fontId="16" fillId="3" borderId="0" xfId="0" quotePrefix="1" applyFont="1" applyFill="1">
      <alignment vertical="center"/>
    </xf>
    <xf numFmtId="0" fontId="8" fillId="3" borderId="0" xfId="0" applyFont="1" applyFill="1">
      <alignment vertical="center"/>
    </xf>
    <xf numFmtId="0" fontId="22" fillId="0" borderId="0" xfId="0" quotePrefix="1" applyFont="1">
      <alignment vertical="center"/>
    </xf>
    <xf numFmtId="0" fontId="16" fillId="7" borderId="0" xfId="0" applyFont="1" applyFill="1">
      <alignment vertical="center"/>
    </xf>
    <xf numFmtId="0" fontId="16" fillId="6" borderId="0" xfId="0" applyFont="1" applyFill="1" applyAlignment="1"/>
    <xf numFmtId="0" fontId="16" fillId="0" borderId="0" xfId="0" applyFont="1" applyAlignment="1"/>
    <xf numFmtId="0" fontId="8" fillId="0" borderId="0" xfId="0" applyFont="1" applyFill="1" applyBorder="1">
      <alignment vertical="center"/>
    </xf>
    <xf numFmtId="0" fontId="8" fillId="0" borderId="0" xfId="31" applyFont="1">
      <alignment vertical="center"/>
    </xf>
    <xf numFmtId="0" fontId="16" fillId="8" borderId="0" xfId="0" applyFont="1" applyFill="1">
      <alignment vertical="center"/>
    </xf>
    <xf numFmtId="0" fontId="8" fillId="0" borderId="0" xfId="31" applyFont="1" applyBorder="1">
      <alignment vertical="center"/>
    </xf>
    <xf numFmtId="0" fontId="16" fillId="3" borderId="0" xfId="0" applyFont="1" applyFill="1" applyAlignment="1"/>
    <xf numFmtId="0" fontId="5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4" fillId="0" borderId="0" xfId="25" applyFont="1" applyAlignment="1">
      <alignment horizontal="left" vertical="center"/>
    </xf>
    <xf numFmtId="0" fontId="14" fillId="0" borderId="0" xfId="25" applyNumberFormat="1" applyFont="1" applyAlignment="1">
      <alignment horizontal="left" vertical="center"/>
    </xf>
    <xf numFmtId="0" fontId="5" fillId="0" borderId="0" xfId="25" applyFont="1" applyAlignment="1">
      <alignment horizontal="left" vertical="center"/>
    </xf>
    <xf numFmtId="194" fontId="5" fillId="0" borderId="0" xfId="25" applyNumberFormat="1" applyFont="1" applyAlignment="1">
      <alignment horizontal="left" vertical="center"/>
    </xf>
    <xf numFmtId="0" fontId="20" fillId="0" borderId="0" xfId="17" quotePrefix="1" applyFont="1">
      <alignment vertical="center"/>
    </xf>
    <xf numFmtId="0" fontId="20" fillId="0" borderId="0" xfId="18" quotePrefix="1" applyFont="1">
      <alignment vertical="center"/>
    </xf>
    <xf numFmtId="0" fontId="5" fillId="0" borderId="0" xfId="25" applyFont="1" applyAlignment="1">
      <alignment horizontal="center" vertical="center"/>
    </xf>
    <xf numFmtId="0" fontId="5" fillId="0" borderId="0" xfId="25" quotePrefix="1" applyFont="1" applyAlignment="1">
      <alignment horizontal="center" vertical="center"/>
    </xf>
    <xf numFmtId="0" fontId="9" fillId="0" borderId="0" xfId="25" applyFont="1">
      <alignment vertical="center"/>
    </xf>
    <xf numFmtId="0" fontId="5" fillId="0" borderId="0" xfId="25" applyFont="1">
      <alignment vertical="center"/>
    </xf>
    <xf numFmtId="0" fontId="5" fillId="0" borderId="0" xfId="25" applyNumberFormat="1" applyFont="1" applyAlignment="1">
      <alignment horizontal="center" vertical="center"/>
    </xf>
    <xf numFmtId="0" fontId="5" fillId="0" borderId="0" xfId="25" applyFont="1" applyAlignment="1">
      <alignment vertical="center"/>
    </xf>
    <xf numFmtId="178" fontId="5" fillId="0" borderId="0" xfId="25" applyNumberFormat="1" applyFont="1" applyAlignment="1">
      <alignment horizontal="center" vertical="center"/>
    </xf>
    <xf numFmtId="0" fontId="5" fillId="0" borderId="0" xfId="25" applyNumberFormat="1" applyFont="1" applyAlignment="1">
      <alignment vertical="center"/>
    </xf>
    <xf numFmtId="189" fontId="5" fillId="0" borderId="0" xfId="25" applyNumberFormat="1" applyFont="1" applyAlignment="1">
      <alignment vertical="center"/>
    </xf>
    <xf numFmtId="178" fontId="5" fillId="0" borderId="0" xfId="25" applyNumberFormat="1" applyFont="1" applyAlignment="1">
      <alignment horizontal="left" vertical="center"/>
    </xf>
    <xf numFmtId="0" fontId="5" fillId="0" borderId="0" xfId="25" applyNumberFormat="1" applyFont="1" applyAlignment="1">
      <alignment horizontal="left" vertical="center"/>
    </xf>
    <xf numFmtId="0" fontId="5" fillId="0" borderId="0" xfId="25" quotePrefix="1" applyFont="1" applyAlignment="1">
      <alignment horizontal="left" vertical="center"/>
    </xf>
    <xf numFmtId="0" fontId="9" fillId="0" borderId="0" xfId="25" applyFont="1" applyAlignment="1">
      <alignment vertical="center"/>
    </xf>
    <xf numFmtId="0" fontId="5" fillId="0" borderId="0" xfId="25" applyFont="1" applyBorder="1">
      <alignment vertical="center"/>
    </xf>
    <xf numFmtId="194" fontId="5" fillId="0" borderId="0" xfId="25" applyNumberFormat="1" applyFont="1" applyBorder="1">
      <alignment vertical="center"/>
    </xf>
    <xf numFmtId="0" fontId="8" fillId="6" borderId="0" xfId="0" quotePrefix="1" applyFont="1" applyFill="1">
      <alignment vertical="center"/>
    </xf>
    <xf numFmtId="0" fontId="12" fillId="0" borderId="0" xfId="25" applyFont="1" applyBorder="1" applyAlignment="1">
      <alignment vertical="center"/>
    </xf>
    <xf numFmtId="0" fontId="8" fillId="0" borderId="0" xfId="25" applyFont="1">
      <alignment vertical="center"/>
    </xf>
    <xf numFmtId="0" fontId="12" fillId="0" borderId="0" xfId="25" applyFont="1" applyBorder="1">
      <alignment vertical="center"/>
    </xf>
    <xf numFmtId="0" fontId="24" fillId="0" borderId="0" xfId="20">
      <alignment vertical="center"/>
    </xf>
    <xf numFmtId="0" fontId="20" fillId="0" borderId="0" xfId="20" applyFont="1">
      <alignment vertical="center"/>
    </xf>
    <xf numFmtId="0" fontId="20" fillId="0" borderId="0" xfId="20" quotePrefix="1" applyFont="1">
      <alignment vertical="center"/>
    </xf>
    <xf numFmtId="0" fontId="24" fillId="0" borderId="0" xfId="21">
      <alignment vertical="center"/>
    </xf>
    <xf numFmtId="0" fontId="20" fillId="0" borderId="0" xfId="21" applyFont="1">
      <alignment vertical="center"/>
    </xf>
    <xf numFmtId="0" fontId="5" fillId="0" borderId="0" xfId="25" applyNumberFormat="1" applyFont="1" applyBorder="1" applyAlignment="1">
      <alignment horizontal="center" vertical="center"/>
    </xf>
    <xf numFmtId="0" fontId="20" fillId="0" borderId="0" xfId="22" applyFont="1">
      <alignment vertical="center"/>
    </xf>
    <xf numFmtId="0" fontId="14" fillId="0" borderId="0" xfId="25" applyFont="1" applyAlignment="1">
      <alignment horizontal="center" vertical="center"/>
    </xf>
    <xf numFmtId="0" fontId="24" fillId="0" borderId="0" xfId="23">
      <alignment vertical="center"/>
    </xf>
    <xf numFmtId="0" fontId="20" fillId="0" borderId="0" xfId="23" applyFont="1">
      <alignment vertical="center"/>
    </xf>
    <xf numFmtId="0" fontId="20" fillId="0" borderId="0" xfId="23" quotePrefix="1" applyFont="1">
      <alignment vertical="center"/>
    </xf>
    <xf numFmtId="0" fontId="20" fillId="0" borderId="0" xfId="23" applyFont="1" applyAlignment="1">
      <alignment horizontal="center" vertical="center"/>
    </xf>
    <xf numFmtId="0" fontId="8" fillId="12" borderId="0" xfId="0" applyFont="1" applyFill="1">
      <alignment vertical="center"/>
    </xf>
    <xf numFmtId="0" fontId="16" fillId="12" borderId="0" xfId="0" applyFont="1" applyFill="1">
      <alignment vertical="center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25" fillId="0" borderId="0" xfId="0" quotePrefix="1" applyFont="1">
      <alignment vertical="center"/>
    </xf>
    <xf numFmtId="0" fontId="5" fillId="0" borderId="0" xfId="4" applyFont="1" applyBorder="1">
      <alignment vertical="center"/>
    </xf>
    <xf numFmtId="0" fontId="5" fillId="0" borderId="0" xfId="29" quotePrefix="1" applyFont="1">
      <alignment vertical="center"/>
    </xf>
    <xf numFmtId="0" fontId="5" fillId="0" borderId="0" xfId="29" applyFont="1">
      <alignment vertical="center"/>
    </xf>
    <xf numFmtId="0" fontId="8" fillId="0" borderId="0" xfId="0" quotePrefix="1" applyFont="1" applyAlignment="1">
      <alignment horizontal="right" vertical="center"/>
    </xf>
    <xf numFmtId="203" fontId="8" fillId="0" borderId="0" xfId="0" applyNumberFormat="1" applyFont="1">
      <alignment vertical="center"/>
    </xf>
    <xf numFmtId="186" fontId="8" fillId="0" borderId="0" xfId="0" applyNumberFormat="1" applyFont="1" applyAlignment="1">
      <alignment horizontal="right" vertical="center"/>
    </xf>
    <xf numFmtId="0" fontId="21" fillId="0" borderId="0" xfId="12" applyFont="1" applyAlignment="1">
      <alignment vertical="center"/>
    </xf>
    <xf numFmtId="0" fontId="21" fillId="0" borderId="0" xfId="13" applyFont="1" applyAlignment="1">
      <alignment vertical="center"/>
    </xf>
    <xf numFmtId="186" fontId="8" fillId="0" borderId="0" xfId="0" applyNumberFormat="1" applyFont="1" applyAlignment="1">
      <alignment horizontal="center" vertical="center"/>
    </xf>
    <xf numFmtId="0" fontId="5" fillId="0" borderId="0" xfId="10" applyFont="1">
      <alignment vertical="center"/>
    </xf>
    <xf numFmtId="0" fontId="20" fillId="0" borderId="0" xfId="10" applyFont="1" applyAlignment="1">
      <alignment horizontal="center" vertical="center"/>
    </xf>
    <xf numFmtId="0" fontId="8" fillId="0" borderId="0" xfId="0" applyNumberFormat="1" applyFont="1" applyAlignment="1">
      <alignment horizontal="right" vertical="center"/>
    </xf>
    <xf numFmtId="0" fontId="5" fillId="0" borderId="0" xfId="23" applyFont="1">
      <alignment vertical="center"/>
    </xf>
    <xf numFmtId="0" fontId="5" fillId="0" borderId="0" xfId="21" applyFont="1">
      <alignment vertical="center"/>
    </xf>
    <xf numFmtId="0" fontId="12" fillId="0" borderId="0" xfId="21" quotePrefix="1" applyFont="1" applyAlignment="1">
      <alignment horizontal="center" vertical="center"/>
    </xf>
    <xf numFmtId="0" fontId="20" fillId="0" borderId="0" xfId="13" applyFont="1" applyAlignment="1">
      <alignment vertical="center"/>
    </xf>
    <xf numFmtId="186" fontId="20" fillId="0" borderId="0" xfId="13" applyNumberFormat="1" applyFont="1" applyAlignment="1">
      <alignment horizontal="center" vertical="center"/>
    </xf>
    <xf numFmtId="0" fontId="5" fillId="0" borderId="0" xfId="13" applyFont="1">
      <alignment vertical="center"/>
    </xf>
    <xf numFmtId="0" fontId="5" fillId="0" borderId="0" xfId="13" quotePrefix="1" applyFont="1">
      <alignment vertical="center"/>
    </xf>
    <xf numFmtId="186" fontId="5" fillId="0" borderId="0" xfId="13" applyNumberFormat="1" applyFont="1" applyAlignment="1">
      <alignment horizontal="left" vertical="center"/>
    </xf>
    <xf numFmtId="186" fontId="5" fillId="0" borderId="0" xfId="13" quotePrefix="1" applyNumberFormat="1" applyFont="1" applyAlignment="1">
      <alignment horizontal="center" vertical="center"/>
    </xf>
    <xf numFmtId="0" fontId="16" fillId="6" borderId="0" xfId="0" quotePrefix="1" applyFont="1" applyFill="1">
      <alignment vertical="center"/>
    </xf>
    <xf numFmtId="0" fontId="25" fillId="0" borderId="0" xfId="0" applyFont="1" applyAlignment="1">
      <alignment horizontal="left" vertical="center"/>
    </xf>
    <xf numFmtId="0" fontId="5" fillId="0" borderId="0" xfId="25" quotePrefix="1" applyFont="1">
      <alignment vertical="center"/>
    </xf>
    <xf numFmtId="0" fontId="5" fillId="0" borderId="0" xfId="25" quotePrefix="1" applyFont="1" applyAlignment="1">
      <alignment horizontal="right" vertical="center"/>
    </xf>
    <xf numFmtId="0" fontId="20" fillId="0" borderId="0" xfId="16" applyFont="1" applyBorder="1" applyAlignment="1">
      <alignment horizontal="center" vertical="center"/>
    </xf>
    <xf numFmtId="0" fontId="20" fillId="0" borderId="0" xfId="16" quotePrefix="1" applyFont="1" applyBorder="1" applyAlignment="1">
      <alignment horizontal="center" vertical="center"/>
    </xf>
    <xf numFmtId="0" fontId="20" fillId="12" borderId="0" xfId="16" applyFont="1" applyFill="1" applyBorder="1" applyAlignment="1">
      <alignment horizontal="center" vertical="center"/>
    </xf>
    <xf numFmtId="0" fontId="20" fillId="12" borderId="0" xfId="16" quotePrefix="1" applyFont="1" applyFill="1" applyBorder="1" applyAlignment="1">
      <alignment horizontal="center" vertical="center"/>
    </xf>
    <xf numFmtId="0" fontId="8" fillId="0" borderId="16" xfId="0" applyFont="1" applyBorder="1">
      <alignment vertical="center"/>
    </xf>
    <xf numFmtId="0" fontId="8" fillId="0" borderId="17" xfId="0" applyFont="1" applyBorder="1">
      <alignment vertical="center"/>
    </xf>
    <xf numFmtId="0" fontId="8" fillId="0" borderId="18" xfId="0" applyFont="1" applyBorder="1">
      <alignment vertical="center"/>
    </xf>
    <xf numFmtId="0" fontId="8" fillId="0" borderId="19" xfId="0" applyFont="1" applyBorder="1">
      <alignment vertical="center"/>
    </xf>
    <xf numFmtId="0" fontId="8" fillId="0" borderId="20" xfId="0" applyFont="1" applyBorder="1">
      <alignment vertical="center"/>
    </xf>
    <xf numFmtId="0" fontId="5" fillId="0" borderId="0" xfId="29" quotePrefix="1" applyFont="1" applyAlignment="1">
      <alignment vertical="center"/>
    </xf>
    <xf numFmtId="0" fontId="5" fillId="0" borderId="0" xfId="29" applyFont="1" applyAlignment="1">
      <alignment vertical="center"/>
    </xf>
    <xf numFmtId="0" fontId="5" fillId="0" borderId="0" xfId="21" quotePrefix="1" applyFont="1">
      <alignment vertical="center"/>
    </xf>
    <xf numFmtId="0" fontId="8" fillId="0" borderId="26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16" fillId="0" borderId="0" xfId="0" applyFont="1" applyFill="1" applyBorder="1">
      <alignment vertical="center"/>
    </xf>
    <xf numFmtId="0" fontId="8" fillId="0" borderId="0" xfId="24" applyNumberFormat="1" applyFont="1" applyFill="1" applyBorder="1" applyAlignment="1">
      <alignment vertical="center"/>
    </xf>
    <xf numFmtId="0" fontId="8" fillId="0" borderId="0" xfId="24" applyFont="1" applyFill="1" applyBorder="1" applyAlignment="1">
      <alignment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vertical="center" wrapText="1"/>
    </xf>
    <xf numFmtId="0" fontId="8" fillId="0" borderId="0" xfId="0" applyFont="1">
      <alignment vertical="center"/>
    </xf>
    <xf numFmtId="0" fontId="26" fillId="0" borderId="0" xfId="0" applyFont="1" applyFill="1" applyAlignment="1">
      <alignment horizontal="left" vertical="center"/>
    </xf>
    <xf numFmtId="2" fontId="29" fillId="0" borderId="0" xfId="36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left" vertical="center"/>
    </xf>
    <xf numFmtId="0" fontId="29" fillId="0" borderId="0" xfId="35" quotePrefix="1" applyFont="1" applyFill="1" applyBorder="1" applyAlignment="1">
      <alignment horizontal="center" vertical="center"/>
    </xf>
    <xf numFmtId="0" fontId="29" fillId="0" borderId="7" xfId="36" applyFont="1" applyFill="1" applyBorder="1" applyAlignment="1">
      <alignment vertical="center"/>
    </xf>
    <xf numFmtId="0" fontId="35" fillId="0" borderId="7" xfId="36" applyFont="1" applyFill="1" applyBorder="1" applyAlignment="1">
      <alignment vertical="center"/>
    </xf>
    <xf numFmtId="2" fontId="33" fillId="0" borderId="0" xfId="0" quotePrefix="1" applyNumberFormat="1" applyFont="1" applyFill="1" applyAlignment="1">
      <alignment horizontal="center" vertical="center"/>
    </xf>
    <xf numFmtId="2" fontId="33" fillId="0" borderId="0" xfId="0" applyNumberFormat="1" applyFont="1" applyFill="1" applyAlignment="1">
      <alignment horizontal="center" vertical="center"/>
    </xf>
    <xf numFmtId="0" fontId="33" fillId="0" borderId="0" xfId="0" applyFont="1" applyFill="1" applyAlignment="1">
      <alignment vertical="center"/>
    </xf>
    <xf numFmtId="180" fontId="33" fillId="0" borderId="0" xfId="0" applyNumberFormat="1" applyFont="1" applyBorder="1" applyAlignment="1">
      <alignment horizontal="center" vertical="center"/>
    </xf>
    <xf numFmtId="0" fontId="29" fillId="0" borderId="0" xfId="0" applyFont="1" applyFill="1" applyAlignment="1">
      <alignment horizontal="left" vertical="center"/>
    </xf>
    <xf numFmtId="0" fontId="29" fillId="0" borderId="7" xfId="0" applyFont="1" applyFill="1" applyBorder="1">
      <alignment vertical="center"/>
    </xf>
    <xf numFmtId="0" fontId="29" fillId="0" borderId="0" xfId="0" applyFont="1" applyFill="1">
      <alignment vertical="center"/>
    </xf>
    <xf numFmtId="180" fontId="33" fillId="0" borderId="0" xfId="0" applyNumberFormat="1" applyFont="1" applyFill="1" applyBorder="1" applyAlignment="1">
      <alignment horizontal="left" vertical="center"/>
    </xf>
    <xf numFmtId="180" fontId="33" fillId="0" borderId="0" xfId="0" applyNumberFormat="1" applyFont="1" applyFill="1" applyBorder="1" applyAlignment="1">
      <alignment horizontal="center" vertical="center"/>
    </xf>
    <xf numFmtId="0" fontId="29" fillId="0" borderId="0" xfId="36" quotePrefix="1" applyFont="1" applyFill="1" applyBorder="1" applyAlignment="1">
      <alignment horizontal="left" vertical="center"/>
    </xf>
    <xf numFmtId="0" fontId="29" fillId="0" borderId="0" xfId="36" applyFont="1" applyFill="1" applyBorder="1" applyAlignment="1">
      <alignment horizontal="left" vertical="center"/>
    </xf>
    <xf numFmtId="0" fontId="31" fillId="0" borderId="0" xfId="0" applyFont="1" applyFill="1" applyAlignment="1">
      <alignment horizontal="left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left" vertical="center" indent="1"/>
    </xf>
    <xf numFmtId="0" fontId="8" fillId="0" borderId="38" xfId="0" applyFont="1" applyFill="1" applyBorder="1" applyAlignment="1">
      <alignment horizontal="left" vertical="center" indent="1"/>
    </xf>
    <xf numFmtId="0" fontId="8" fillId="9" borderId="40" xfId="0" applyFont="1" applyFill="1" applyBorder="1" applyAlignment="1">
      <alignment horizontal="center" vertical="center"/>
    </xf>
    <xf numFmtId="0" fontId="8" fillId="9" borderId="41" xfId="0" applyFont="1" applyFill="1" applyBorder="1" applyAlignment="1">
      <alignment horizontal="center" vertical="center"/>
    </xf>
    <xf numFmtId="0" fontId="8" fillId="9" borderId="42" xfId="0" applyFont="1" applyFill="1" applyBorder="1" applyAlignment="1">
      <alignment horizontal="center" vertical="center"/>
    </xf>
    <xf numFmtId="0" fontId="8" fillId="9" borderId="4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left" vertical="center" indent="1"/>
    </xf>
    <xf numFmtId="0" fontId="8" fillId="0" borderId="4" xfId="0" applyFont="1" applyFill="1" applyBorder="1" applyAlignment="1">
      <alignment horizontal="left" vertical="center" indent="1"/>
    </xf>
    <xf numFmtId="0" fontId="8" fillId="0" borderId="26" xfId="0" applyFont="1" applyFill="1" applyBorder="1" applyAlignment="1">
      <alignment horizontal="left" vertical="center" indent="1"/>
    </xf>
    <xf numFmtId="0" fontId="8" fillId="0" borderId="4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31" xfId="0" applyFont="1" applyBorder="1" applyAlignment="1">
      <alignment horizontal="center" vertical="center"/>
    </xf>
    <xf numFmtId="0" fontId="8" fillId="9" borderId="32" xfId="0" applyFont="1" applyFill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8" fillId="9" borderId="36" xfId="0" applyFont="1" applyFill="1" applyBorder="1" applyAlignment="1">
      <alignment horizontal="center" vertical="center"/>
    </xf>
    <xf numFmtId="0" fontId="8" fillId="9" borderId="37" xfId="0" applyFont="1" applyFill="1" applyBorder="1" applyAlignment="1">
      <alignment horizontal="center" vertical="center"/>
    </xf>
    <xf numFmtId="0" fontId="8" fillId="9" borderId="38" xfId="0" applyFont="1" applyFill="1" applyBorder="1" applyAlignment="1">
      <alignment horizontal="center" vertical="center"/>
    </xf>
    <xf numFmtId="0" fontId="8" fillId="0" borderId="39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9" borderId="68" xfId="0" applyFont="1" applyFill="1" applyBorder="1" applyAlignment="1">
      <alignment horizontal="center" vertical="center" wrapText="1"/>
    </xf>
    <xf numFmtId="0" fontId="8" fillId="9" borderId="47" xfId="0" applyFont="1" applyFill="1" applyBorder="1" applyAlignment="1">
      <alignment horizontal="center" vertical="center" wrapText="1"/>
    </xf>
    <xf numFmtId="0" fontId="8" fillId="9" borderId="63" xfId="0" applyFont="1" applyFill="1" applyBorder="1" applyAlignment="1">
      <alignment horizontal="center" vertical="center" wrapText="1"/>
    </xf>
    <xf numFmtId="0" fontId="8" fillId="9" borderId="50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24" xfId="0" applyFont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 wrapText="1"/>
    </xf>
    <xf numFmtId="0" fontId="8" fillId="9" borderId="49" xfId="0" applyFont="1" applyFill="1" applyBorder="1" applyAlignment="1">
      <alignment horizontal="center" vertical="center" wrapText="1"/>
    </xf>
    <xf numFmtId="0" fontId="8" fillId="9" borderId="36" xfId="0" applyFont="1" applyFill="1" applyBorder="1" applyAlignment="1">
      <alignment horizontal="center" vertical="center" wrapText="1"/>
    </xf>
    <xf numFmtId="0" fontId="8" fillId="9" borderId="3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/>
    </xf>
    <xf numFmtId="0" fontId="8" fillId="0" borderId="62" xfId="0" applyFont="1" applyFill="1" applyBorder="1" applyAlignment="1">
      <alignment horizontal="center" vertical="center"/>
    </xf>
    <xf numFmtId="0" fontId="8" fillId="0" borderId="60" xfId="0" applyFont="1" applyFill="1" applyBorder="1" applyAlignment="1">
      <alignment horizontal="center" vertical="center"/>
    </xf>
    <xf numFmtId="0" fontId="8" fillId="0" borderId="61" xfId="0" applyFont="1" applyFill="1" applyBorder="1" applyAlignment="1">
      <alignment horizontal="center" vertical="center"/>
    </xf>
    <xf numFmtId="0" fontId="8" fillId="0" borderId="63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50" xfId="0" applyFont="1" applyFill="1" applyBorder="1" applyAlignment="1">
      <alignment horizontal="center" vertical="center"/>
    </xf>
    <xf numFmtId="0" fontId="8" fillId="0" borderId="73" xfId="0" applyFont="1" applyFill="1" applyBorder="1" applyAlignment="1">
      <alignment horizontal="center" vertical="center"/>
    </xf>
    <xf numFmtId="0" fontId="8" fillId="0" borderId="71" xfId="0" applyFont="1" applyFill="1" applyBorder="1" applyAlignment="1">
      <alignment horizontal="center" vertical="center"/>
    </xf>
    <xf numFmtId="0" fontId="8" fillId="0" borderId="5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52" xfId="0" applyFont="1" applyFill="1" applyBorder="1" applyAlignment="1">
      <alignment horizontal="center" vertical="center"/>
    </xf>
    <xf numFmtId="0" fontId="8" fillId="0" borderId="53" xfId="0" applyFont="1" applyFill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74" xfId="0" applyFont="1" applyFill="1" applyBorder="1" applyAlignment="1">
      <alignment horizontal="center" vertical="center"/>
    </xf>
    <xf numFmtId="0" fontId="8" fillId="0" borderId="75" xfId="0" applyFont="1" applyFill="1" applyBorder="1" applyAlignment="1">
      <alignment horizontal="center" vertical="center"/>
    </xf>
    <xf numFmtId="0" fontId="8" fillId="9" borderId="69" xfId="0" applyFont="1" applyFill="1" applyBorder="1" applyAlignment="1">
      <alignment horizontal="center" vertical="center" wrapText="1"/>
    </xf>
    <xf numFmtId="0" fontId="8" fillId="9" borderId="65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vertical="center"/>
    </xf>
    <xf numFmtId="0" fontId="8" fillId="0" borderId="31" xfId="0" applyFont="1" applyFill="1" applyBorder="1" applyAlignment="1">
      <alignment vertical="center"/>
    </xf>
    <xf numFmtId="0" fontId="8" fillId="0" borderId="59" xfId="0" applyFont="1" applyFill="1" applyBorder="1" applyAlignment="1">
      <alignment horizontal="left" vertical="center"/>
    </xf>
    <xf numFmtId="0" fontId="8" fillId="0" borderId="60" xfId="0" applyFont="1" applyFill="1" applyBorder="1" applyAlignment="1">
      <alignment horizontal="left" vertical="center"/>
    </xf>
    <xf numFmtId="0" fontId="8" fillId="0" borderId="61" xfId="0" applyFont="1" applyFill="1" applyBorder="1" applyAlignment="1">
      <alignment horizontal="left" vertical="center"/>
    </xf>
    <xf numFmtId="0" fontId="8" fillId="0" borderId="5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53" xfId="0" applyFont="1" applyFill="1" applyBorder="1" applyAlignment="1">
      <alignment horizontal="left" vertical="center"/>
    </xf>
    <xf numFmtId="0" fontId="8" fillId="0" borderId="48" xfId="0" applyFont="1" applyFill="1" applyBorder="1" applyAlignment="1">
      <alignment horizontal="left" vertical="center"/>
    </xf>
    <xf numFmtId="0" fontId="8" fillId="0" borderId="49" xfId="0" applyFont="1" applyFill="1" applyBorder="1" applyAlignment="1">
      <alignment horizontal="left" vertical="center"/>
    </xf>
    <xf numFmtId="0" fontId="8" fillId="0" borderId="50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57" xfId="0" applyFont="1" applyFill="1" applyBorder="1" applyAlignment="1">
      <alignment horizontal="left" vertical="center"/>
    </xf>
    <xf numFmtId="0" fontId="8" fillId="0" borderId="7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left" vertical="center"/>
    </xf>
    <xf numFmtId="0" fontId="8" fillId="9" borderId="35" xfId="27" applyFont="1" applyFill="1" applyBorder="1" applyAlignment="1">
      <alignment horizontal="center" vertical="center"/>
    </xf>
    <xf numFmtId="0" fontId="8" fillId="9" borderId="36" xfId="27" applyFont="1" applyFill="1" applyBorder="1" applyAlignment="1">
      <alignment horizontal="center" vertical="center"/>
    </xf>
    <xf numFmtId="0" fontId="8" fillId="9" borderId="34" xfId="27" applyFont="1" applyFill="1" applyBorder="1" applyAlignment="1">
      <alignment horizontal="center" vertical="center"/>
    </xf>
    <xf numFmtId="0" fontId="8" fillId="9" borderId="31" xfId="27" applyFont="1" applyFill="1" applyBorder="1" applyAlignment="1">
      <alignment horizontal="center" vertical="center"/>
    </xf>
    <xf numFmtId="0" fontId="8" fillId="9" borderId="72" xfId="0" applyFont="1" applyFill="1" applyBorder="1" applyAlignment="1">
      <alignment horizontal="center" vertical="center"/>
    </xf>
    <xf numFmtId="0" fontId="8" fillId="9" borderId="9" xfId="0" applyFont="1" applyFill="1" applyBorder="1" applyAlignment="1">
      <alignment horizontal="center" vertical="center"/>
    </xf>
    <xf numFmtId="0" fontId="8" fillId="9" borderId="51" xfId="0" applyFont="1" applyFill="1" applyBorder="1" applyAlignment="1">
      <alignment horizontal="center" vertical="center"/>
    </xf>
    <xf numFmtId="0" fontId="8" fillId="9" borderId="44" xfId="0" applyFont="1" applyFill="1" applyBorder="1" applyAlignment="1">
      <alignment horizontal="center" vertical="center"/>
    </xf>
    <xf numFmtId="0" fontId="8" fillId="9" borderId="25" xfId="0" applyFont="1" applyFill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/>
    </xf>
    <xf numFmtId="0" fontId="8" fillId="9" borderId="36" xfId="27" applyFont="1" applyFill="1" applyBorder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right" vertical="center"/>
    </xf>
    <xf numFmtId="0" fontId="8" fillId="9" borderId="45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11" fillId="9" borderId="68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vertical="center" wrapText="1"/>
    </xf>
    <xf numFmtId="0" fontId="11" fillId="9" borderId="47" xfId="0" applyFont="1" applyFill="1" applyBorder="1" applyAlignment="1">
      <alignment horizontal="center" vertical="center" wrapText="1"/>
    </xf>
    <xf numFmtId="0" fontId="11" fillId="9" borderId="63" xfId="0" applyFont="1" applyFill="1" applyBorder="1" applyAlignment="1">
      <alignment horizontal="center" vertical="center" wrapText="1"/>
    </xf>
    <xf numFmtId="0" fontId="11" fillId="9" borderId="49" xfId="0" applyFont="1" applyFill="1" applyBorder="1" applyAlignment="1">
      <alignment horizontal="center" vertical="center" wrapText="1"/>
    </xf>
    <xf numFmtId="0" fontId="11" fillId="9" borderId="50" xfId="0" applyFont="1" applyFill="1" applyBorder="1" applyAlignment="1">
      <alignment horizontal="center" vertical="center" wrapText="1"/>
    </xf>
    <xf numFmtId="0" fontId="8" fillId="9" borderId="34" xfId="0" applyFont="1" applyFill="1" applyBorder="1" applyAlignment="1">
      <alignment horizontal="center" vertical="center"/>
    </xf>
    <xf numFmtId="0" fontId="8" fillId="9" borderId="31" xfId="0" applyFont="1" applyFill="1" applyBorder="1" applyAlignment="1">
      <alignment horizontal="center" vertical="center"/>
    </xf>
    <xf numFmtId="189" fontId="8" fillId="0" borderId="33" xfId="0" applyNumberFormat="1" applyFont="1" applyBorder="1" applyAlignment="1">
      <alignment horizontal="right" vertical="center"/>
    </xf>
    <xf numFmtId="0" fontId="15" fillId="9" borderId="36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193" fontId="8" fillId="0" borderId="31" xfId="0" applyNumberFormat="1" applyFont="1" applyBorder="1" applyAlignment="1">
      <alignment horizontal="left" vertical="center"/>
    </xf>
    <xf numFmtId="193" fontId="8" fillId="0" borderId="39" xfId="0" applyNumberFormat="1" applyFont="1" applyBorder="1" applyAlignment="1">
      <alignment horizontal="left" vertical="center"/>
    </xf>
    <xf numFmtId="0" fontId="8" fillId="9" borderId="68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69" xfId="0" applyFont="1" applyFill="1" applyBorder="1" applyAlignment="1">
      <alignment horizontal="center" vertical="center"/>
    </xf>
    <xf numFmtId="0" fontId="8" fillId="9" borderId="63" xfId="0" applyFont="1" applyFill="1" applyBorder="1" applyAlignment="1">
      <alignment horizontal="center" vertical="center"/>
    </xf>
    <xf numFmtId="0" fontId="8" fillId="9" borderId="49" xfId="0" applyFont="1" applyFill="1" applyBorder="1" applyAlignment="1">
      <alignment horizontal="center" vertical="center"/>
    </xf>
    <xf numFmtId="0" fontId="8" fillId="9" borderId="65" xfId="0" applyFont="1" applyFill="1" applyBorder="1" applyAlignment="1">
      <alignment horizontal="center" vertical="center"/>
    </xf>
    <xf numFmtId="189" fontId="8" fillId="0" borderId="31" xfId="0" applyNumberFormat="1" applyFont="1" applyBorder="1" applyAlignment="1">
      <alignment horizontal="right" vertical="center"/>
    </xf>
    <xf numFmtId="184" fontId="8" fillId="0" borderId="31" xfId="0" applyNumberFormat="1" applyFont="1" applyBorder="1" applyAlignment="1">
      <alignment horizontal="right" vertical="center"/>
    </xf>
    <xf numFmtId="184" fontId="8" fillId="0" borderId="33" xfId="0" applyNumberFormat="1" applyFont="1" applyBorder="1" applyAlignment="1">
      <alignment horizontal="right" vertical="center"/>
    </xf>
    <xf numFmtId="186" fontId="8" fillId="0" borderId="31" xfId="19" applyNumberFormat="1" applyFont="1" applyBorder="1" applyAlignment="1">
      <alignment horizontal="right" vertical="center"/>
    </xf>
    <xf numFmtId="186" fontId="8" fillId="0" borderId="33" xfId="19" applyNumberFormat="1" applyFont="1" applyBorder="1" applyAlignment="1">
      <alignment horizontal="right" vertical="center"/>
    </xf>
    <xf numFmtId="193" fontId="8" fillId="0" borderId="33" xfId="0" applyNumberFormat="1" applyFont="1" applyBorder="1" applyAlignment="1">
      <alignment horizontal="left" vertical="center"/>
    </xf>
    <xf numFmtId="193" fontId="8" fillId="0" borderId="38" xfId="0" applyNumberFormat="1" applyFont="1" applyBorder="1" applyAlignment="1">
      <alignment horizontal="left" vertical="center"/>
    </xf>
    <xf numFmtId="0" fontId="8" fillId="0" borderId="33" xfId="0" applyFont="1" applyBorder="1" applyAlignment="1">
      <alignment horizontal="right" vertical="center"/>
    </xf>
    <xf numFmtId="0" fontId="8" fillId="0" borderId="31" xfId="0" applyNumberFormat="1" applyFont="1" applyBorder="1" applyAlignment="1">
      <alignment horizontal="right" vertical="center"/>
    </xf>
    <xf numFmtId="0" fontId="8" fillId="10" borderId="31" xfId="0" applyNumberFormat="1" applyFont="1" applyFill="1" applyBorder="1" applyAlignment="1">
      <alignment horizontal="center" vertical="center"/>
    </xf>
    <xf numFmtId="0" fontId="8" fillId="0" borderId="31" xfId="0" applyNumberFormat="1" applyFont="1" applyBorder="1" applyAlignment="1">
      <alignment horizontal="center" vertical="center"/>
    </xf>
    <xf numFmtId="0" fontId="8" fillId="0" borderId="34" xfId="0" applyNumberFormat="1" applyFont="1" applyBorder="1" applyAlignment="1">
      <alignment horizontal="center" vertical="center"/>
    </xf>
    <xf numFmtId="0" fontId="8" fillId="0" borderId="32" xfId="0" applyNumberFormat="1" applyFont="1" applyBorder="1" applyAlignment="1">
      <alignment horizontal="center" vertical="center"/>
    </xf>
    <xf numFmtId="0" fontId="8" fillId="0" borderId="33" xfId="0" applyNumberFormat="1" applyFont="1" applyBorder="1" applyAlignment="1">
      <alignment horizontal="center" vertical="center"/>
    </xf>
    <xf numFmtId="0" fontId="8" fillId="0" borderId="39" xfId="0" applyNumberFormat="1" applyFont="1" applyBorder="1" applyAlignment="1">
      <alignment horizontal="center" vertical="center"/>
    </xf>
    <xf numFmtId="0" fontId="8" fillId="9" borderId="31" xfId="27" applyFont="1" applyFill="1" applyBorder="1" applyAlignment="1">
      <alignment horizontal="center" vertical="center" wrapText="1"/>
    </xf>
    <xf numFmtId="0" fontId="8" fillId="0" borderId="33" xfId="28" quotePrefix="1" applyFont="1" applyBorder="1" applyAlignment="1">
      <alignment horizontal="center" vertical="center"/>
    </xf>
    <xf numFmtId="0" fontId="8" fillId="0" borderId="38" xfId="28" quotePrefix="1" applyFont="1" applyBorder="1" applyAlignment="1">
      <alignment horizontal="center" vertical="center"/>
    </xf>
    <xf numFmtId="0" fontId="8" fillId="0" borderId="31" xfId="28" quotePrefix="1" applyFont="1" applyBorder="1" applyAlignment="1">
      <alignment horizontal="right" vertical="center"/>
    </xf>
    <xf numFmtId="0" fontId="8" fillId="0" borderId="31" xfId="28" quotePrefix="1" applyFont="1" applyBorder="1" applyAlignment="1">
      <alignment horizontal="center" vertical="center"/>
    </xf>
    <xf numFmtId="0" fontId="8" fillId="0" borderId="39" xfId="28" quotePrefix="1" applyFont="1" applyBorder="1" applyAlignment="1">
      <alignment horizontal="center" vertical="center"/>
    </xf>
    <xf numFmtId="0" fontId="8" fillId="9" borderId="8" xfId="27" applyFont="1" applyFill="1" applyBorder="1" applyAlignment="1">
      <alignment horizontal="center" vertical="center" wrapText="1"/>
    </xf>
    <xf numFmtId="0" fontId="8" fillId="9" borderId="9" xfId="27" applyFont="1" applyFill="1" applyBorder="1" applyAlignment="1">
      <alignment horizontal="center" vertical="center" wrapText="1"/>
    </xf>
    <xf numFmtId="0" fontId="8" fillId="9" borderId="51" xfId="27" applyFont="1" applyFill="1" applyBorder="1" applyAlignment="1">
      <alignment horizontal="center" vertical="center" wrapText="1"/>
    </xf>
    <xf numFmtId="193" fontId="8" fillId="0" borderId="4" xfId="0" applyNumberFormat="1" applyFont="1" applyBorder="1" applyAlignment="1">
      <alignment horizontal="left" vertical="center"/>
    </xf>
    <xf numFmtId="193" fontId="8" fillId="0" borderId="26" xfId="0" applyNumberFormat="1" applyFont="1" applyBorder="1" applyAlignment="1">
      <alignment horizontal="left" vertical="center"/>
    </xf>
    <xf numFmtId="0" fontId="8" fillId="9" borderId="46" xfId="0" applyFont="1" applyFill="1" applyBorder="1" applyAlignment="1">
      <alignment horizontal="center" vertical="center"/>
    </xf>
    <xf numFmtId="0" fontId="8" fillId="9" borderId="47" xfId="0" applyFont="1" applyFill="1" applyBorder="1" applyAlignment="1">
      <alignment horizontal="center" vertical="center"/>
    </xf>
    <xf numFmtId="0" fontId="8" fillId="9" borderId="56" xfId="0" applyFont="1" applyFill="1" applyBorder="1" applyAlignment="1">
      <alignment horizontal="center" vertical="center"/>
    </xf>
    <xf numFmtId="0" fontId="8" fillId="9" borderId="0" xfId="0" applyFont="1" applyFill="1" applyBorder="1" applyAlignment="1">
      <alignment horizontal="center" vertical="center"/>
    </xf>
    <xf numFmtId="0" fontId="8" fillId="9" borderId="53" xfId="0" applyFont="1" applyFill="1" applyBorder="1" applyAlignment="1">
      <alignment horizontal="center" vertical="center"/>
    </xf>
    <xf numFmtId="0" fontId="8" fillId="9" borderId="52" xfId="0" applyFont="1" applyFill="1" applyBorder="1" applyAlignment="1">
      <alignment horizontal="center" vertical="center" wrapText="1"/>
    </xf>
    <xf numFmtId="0" fontId="8" fillId="9" borderId="0" xfId="0" applyFont="1" applyFill="1" applyBorder="1" applyAlignment="1">
      <alignment horizontal="center" vertical="center" wrapText="1"/>
    </xf>
    <xf numFmtId="0" fontId="8" fillId="9" borderId="53" xfId="0" applyFont="1" applyFill="1" applyBorder="1" applyAlignment="1">
      <alignment horizontal="center" vertical="center" wrapText="1"/>
    </xf>
    <xf numFmtId="0" fontId="8" fillId="9" borderId="52" xfId="0" applyFont="1" applyFill="1" applyBorder="1" applyAlignment="1">
      <alignment horizontal="center" vertical="center"/>
    </xf>
    <xf numFmtId="0" fontId="8" fillId="0" borderId="33" xfId="28" quotePrefix="1" applyFont="1" applyBorder="1" applyAlignment="1">
      <alignment horizontal="right" vertical="center"/>
    </xf>
    <xf numFmtId="0" fontId="8" fillId="0" borderId="67" xfId="0" applyFont="1" applyBorder="1" applyAlignment="1">
      <alignment horizontal="center" vertical="center"/>
    </xf>
    <xf numFmtId="0" fontId="8" fillId="0" borderId="71" xfId="0" applyFont="1" applyBorder="1" applyAlignment="1">
      <alignment horizontal="center" vertical="center"/>
    </xf>
    <xf numFmtId="0" fontId="8" fillId="9" borderId="37" xfId="0" applyFont="1" applyFill="1" applyBorder="1" applyAlignment="1">
      <alignment horizontal="center" vertical="center" wrapText="1"/>
    </xf>
    <xf numFmtId="0" fontId="8" fillId="9" borderId="39" xfId="0" applyFont="1" applyFill="1" applyBorder="1" applyAlignment="1">
      <alignment horizontal="center" vertical="center" wrapText="1"/>
    </xf>
    <xf numFmtId="0" fontId="8" fillId="0" borderId="67" xfId="0" applyNumberFormat="1" applyFont="1" applyBorder="1" applyAlignment="1">
      <alignment horizontal="center" vertical="center"/>
    </xf>
    <xf numFmtId="186" fontId="8" fillId="0" borderId="31" xfId="19" applyNumberFormat="1" applyFont="1" applyBorder="1" applyAlignment="1">
      <alignment horizontal="center" vertical="center"/>
    </xf>
    <xf numFmtId="186" fontId="8" fillId="0" borderId="39" xfId="19" applyNumberFormat="1" applyFont="1" applyBorder="1" applyAlignment="1">
      <alignment horizontal="center" vertical="center"/>
    </xf>
    <xf numFmtId="186" fontId="8" fillId="0" borderId="33" xfId="19" applyNumberFormat="1" applyFont="1" applyBorder="1" applyAlignment="1">
      <alignment horizontal="center" vertical="center"/>
    </xf>
    <xf numFmtId="186" fontId="8" fillId="0" borderId="38" xfId="19" applyNumberFormat="1" applyFont="1" applyBorder="1" applyAlignment="1">
      <alignment horizontal="center" vertical="center"/>
    </xf>
    <xf numFmtId="0" fontId="8" fillId="0" borderId="44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189" fontId="8" fillId="0" borderId="5" xfId="0" applyNumberFormat="1" applyFont="1" applyBorder="1" applyAlignment="1">
      <alignment horizontal="center" vertical="center"/>
    </xf>
    <xf numFmtId="189" fontId="8" fillId="0" borderId="4" xfId="0" applyNumberFormat="1" applyFont="1" applyBorder="1" applyAlignment="1">
      <alignment horizontal="center" vertical="center"/>
    </xf>
    <xf numFmtId="189" fontId="8" fillId="0" borderId="25" xfId="0" applyNumberFormat="1" applyFont="1" applyBorder="1" applyAlignment="1">
      <alignment horizontal="center" vertical="center"/>
    </xf>
    <xf numFmtId="0" fontId="8" fillId="0" borderId="70" xfId="0" applyNumberFormat="1" applyFont="1" applyBorder="1" applyAlignment="1">
      <alignment horizontal="center" vertical="center"/>
    </xf>
    <xf numFmtId="0" fontId="8" fillId="0" borderId="70" xfId="0" applyFont="1" applyBorder="1" applyAlignment="1">
      <alignment horizontal="center" vertical="center"/>
    </xf>
    <xf numFmtId="0" fontId="8" fillId="10" borderId="6" xfId="0" applyNumberFormat="1" applyFont="1" applyFill="1" applyBorder="1" applyAlignment="1">
      <alignment horizontal="center" vertical="center"/>
    </xf>
    <xf numFmtId="0" fontId="8" fillId="10" borderId="3" xfId="0" applyNumberFormat="1" applyFont="1" applyFill="1" applyBorder="1" applyAlignment="1">
      <alignment horizontal="center" vertical="center"/>
    </xf>
    <xf numFmtId="0" fontId="8" fillId="10" borderId="24" xfId="0" applyNumberFormat="1" applyFont="1" applyFill="1" applyBorder="1" applyAlignment="1">
      <alignment horizontal="center" vertical="center"/>
    </xf>
    <xf numFmtId="0" fontId="8" fillId="0" borderId="62" xfId="0" applyNumberFormat="1" applyFont="1" applyBorder="1" applyAlignment="1">
      <alignment horizontal="center" vertical="center"/>
    </xf>
    <xf numFmtId="0" fontId="8" fillId="0" borderId="60" xfId="0" applyNumberFormat="1" applyFont="1" applyBorder="1" applyAlignment="1">
      <alignment horizontal="center" vertical="center"/>
    </xf>
    <xf numFmtId="0" fontId="8" fillId="0" borderId="64" xfId="0" applyNumberFormat="1" applyFont="1" applyBorder="1" applyAlignment="1">
      <alignment horizontal="center" vertical="center"/>
    </xf>
    <xf numFmtId="0" fontId="8" fillId="0" borderId="63" xfId="0" applyNumberFormat="1" applyFont="1" applyBorder="1" applyAlignment="1">
      <alignment horizontal="center" vertical="center"/>
    </xf>
    <xf numFmtId="0" fontId="8" fillId="0" borderId="49" xfId="0" applyNumberFormat="1" applyFont="1" applyBorder="1" applyAlignment="1">
      <alignment horizontal="center" vertical="center"/>
    </xf>
    <xf numFmtId="0" fontId="8" fillId="0" borderId="65" xfId="0" applyNumberFormat="1" applyFont="1" applyBorder="1" applyAlignment="1">
      <alignment horizontal="center" vertical="center"/>
    </xf>
    <xf numFmtId="0" fontId="8" fillId="10" borderId="5" xfId="0" applyNumberFormat="1" applyFont="1" applyFill="1" applyBorder="1" applyAlignment="1">
      <alignment horizontal="center" vertical="center"/>
    </xf>
    <xf numFmtId="0" fontId="8" fillId="10" borderId="4" xfId="0" applyNumberFormat="1" applyFont="1" applyFill="1" applyBorder="1" applyAlignment="1">
      <alignment horizontal="center" vertical="center"/>
    </xf>
    <xf numFmtId="0" fontId="8" fillId="10" borderId="25" xfId="0" applyNumberFormat="1" applyFont="1" applyFill="1" applyBorder="1" applyAlignment="1">
      <alignment horizontal="center" vertical="center"/>
    </xf>
    <xf numFmtId="0" fontId="8" fillId="0" borderId="52" xfId="0" applyNumberFormat="1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53" xfId="0" applyNumberFormat="1" applyFont="1" applyBorder="1" applyAlignment="1">
      <alignment horizontal="center" vertical="center"/>
    </xf>
    <xf numFmtId="0" fontId="8" fillId="0" borderId="54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/>
    </xf>
    <xf numFmtId="0" fontId="8" fillId="0" borderId="55" xfId="0" applyNumberFormat="1" applyFont="1" applyBorder="1" applyAlignment="1">
      <alignment horizontal="center" vertical="center"/>
    </xf>
    <xf numFmtId="0" fontId="8" fillId="0" borderId="45" xfId="0" applyFont="1" applyBorder="1" applyAlignment="1">
      <alignment horizontal="left" vertical="center"/>
    </xf>
    <xf numFmtId="0" fontId="8" fillId="0" borderId="3" xfId="0" applyFont="1" applyBorder="1" applyAlignment="1">
      <alignment horizontal="left" vertical="center"/>
    </xf>
    <xf numFmtId="0" fontId="8" fillId="0" borderId="24" xfId="0" applyFont="1" applyBorder="1" applyAlignment="1">
      <alignment horizontal="left" vertical="center"/>
    </xf>
    <xf numFmtId="0" fontId="8" fillId="9" borderId="1" xfId="0" applyFont="1" applyFill="1" applyBorder="1" applyAlignment="1">
      <alignment horizontal="center" vertical="center"/>
    </xf>
    <xf numFmtId="0" fontId="10" fillId="9" borderId="40" xfId="0" applyFont="1" applyFill="1" applyBorder="1" applyAlignment="1">
      <alignment horizontal="center" vertical="center"/>
    </xf>
    <xf numFmtId="0" fontId="8" fillId="0" borderId="40" xfId="0" applyNumberFormat="1" applyFont="1" applyBorder="1" applyAlignment="1">
      <alignment horizontal="right" vertical="center"/>
    </xf>
    <xf numFmtId="176" fontId="8" fillId="0" borderId="40" xfId="0" applyNumberFormat="1" applyFont="1" applyBorder="1" applyAlignment="1">
      <alignment horizontal="right" vertical="center"/>
    </xf>
    <xf numFmtId="49" fontId="8" fillId="0" borderId="31" xfId="19" applyNumberFormat="1" applyFont="1" applyBorder="1" applyAlignment="1">
      <alignment horizontal="center" vertical="center"/>
    </xf>
    <xf numFmtId="49" fontId="8" fillId="0" borderId="34" xfId="19" applyNumberFormat="1" applyFont="1" applyBorder="1" applyAlignment="1">
      <alignment horizontal="center" vertical="center"/>
    </xf>
    <xf numFmtId="49" fontId="8" fillId="0" borderId="32" xfId="19" applyNumberFormat="1" applyFont="1" applyBorder="1" applyAlignment="1">
      <alignment horizontal="center" vertical="center"/>
    </xf>
    <xf numFmtId="49" fontId="8" fillId="0" borderId="33" xfId="19" applyNumberFormat="1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/>
    </xf>
    <xf numFmtId="0" fontId="8" fillId="0" borderId="32" xfId="0" applyFont="1" applyBorder="1" applyAlignment="1">
      <alignment horizontal="left" vertical="center"/>
    </xf>
    <xf numFmtId="0" fontId="8" fillId="0" borderId="33" xfId="0" applyFont="1" applyBorder="1" applyAlignment="1">
      <alignment horizontal="left" vertical="center"/>
    </xf>
    <xf numFmtId="0" fontId="11" fillId="9" borderId="36" xfId="11" applyFont="1" applyFill="1" applyBorder="1" applyAlignment="1">
      <alignment horizontal="center" vertical="center" wrapText="1"/>
    </xf>
    <xf numFmtId="0" fontId="11" fillId="9" borderId="31" xfId="11" applyFont="1" applyFill="1" applyBorder="1" applyAlignment="1">
      <alignment horizontal="center" vertical="center" wrapText="1"/>
    </xf>
    <xf numFmtId="0" fontId="8" fillId="0" borderId="34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186" fontId="0" fillId="0" borderId="31" xfId="0" applyNumberFormat="1" applyBorder="1" applyAlignment="1">
      <alignment horizontal="center" vertical="center"/>
    </xf>
    <xf numFmtId="186" fontId="0" fillId="0" borderId="39" xfId="0" applyNumberFormat="1" applyBorder="1" applyAlignment="1">
      <alignment horizontal="center" vertical="center"/>
    </xf>
    <xf numFmtId="0" fontId="8" fillId="9" borderId="36" xfId="11" applyFont="1" applyFill="1" applyBorder="1" applyAlignment="1">
      <alignment horizontal="center" vertical="center" wrapText="1"/>
    </xf>
    <xf numFmtId="0" fontId="8" fillId="9" borderId="31" xfId="11" applyFont="1" applyFill="1" applyBorder="1" applyAlignment="1">
      <alignment horizontal="center" vertical="center" wrapText="1"/>
    </xf>
    <xf numFmtId="0" fontId="8" fillId="9" borderId="37" xfId="11" applyFont="1" applyFill="1" applyBorder="1" applyAlignment="1">
      <alignment horizontal="center" vertical="center" wrapText="1"/>
    </xf>
    <xf numFmtId="0" fontId="8" fillId="9" borderId="39" xfId="11" applyFont="1" applyFill="1" applyBorder="1" applyAlignment="1">
      <alignment horizontal="center" vertical="center" wrapText="1"/>
    </xf>
    <xf numFmtId="0" fontId="8" fillId="9" borderId="34" xfId="11" applyFont="1" applyFill="1" applyBorder="1" applyAlignment="1">
      <alignment horizontal="center" vertical="center"/>
    </xf>
    <xf numFmtId="0" fontId="8" fillId="9" borderId="31" xfId="11" applyFont="1" applyFill="1" applyBorder="1" applyAlignment="1">
      <alignment horizontal="center" vertical="center"/>
    </xf>
    <xf numFmtId="0" fontId="8" fillId="9" borderId="35" xfId="11" applyFont="1" applyFill="1" applyBorder="1" applyAlignment="1">
      <alignment horizontal="center" vertical="center"/>
    </xf>
    <xf numFmtId="0" fontId="8" fillId="9" borderId="36" xfId="11" applyFont="1" applyFill="1" applyBorder="1" applyAlignment="1">
      <alignment horizontal="center" vertical="center"/>
    </xf>
    <xf numFmtId="0" fontId="8" fillId="0" borderId="34" xfId="28" applyFont="1" applyBorder="1" applyAlignment="1">
      <alignment horizontal="center" vertical="center"/>
    </xf>
    <xf numFmtId="0" fontId="8" fillId="0" borderId="31" xfId="28" applyFont="1" applyBorder="1" applyAlignment="1">
      <alignment horizontal="center" vertical="center"/>
    </xf>
    <xf numFmtId="0" fontId="8" fillId="0" borderId="32" xfId="28" applyFont="1" applyBorder="1" applyAlignment="1">
      <alignment horizontal="center" vertical="center"/>
    </xf>
    <xf numFmtId="0" fontId="8" fillId="0" borderId="33" xfId="28" applyFont="1" applyBorder="1" applyAlignment="1">
      <alignment horizontal="center" vertical="center"/>
    </xf>
    <xf numFmtId="49" fontId="8" fillId="0" borderId="31" xfId="28" applyNumberFormat="1" applyFont="1" applyBorder="1" applyAlignment="1">
      <alignment horizontal="center" vertical="center"/>
    </xf>
    <xf numFmtId="0" fontId="8" fillId="0" borderId="61" xfId="0" applyNumberFormat="1" applyFont="1" applyBorder="1" applyAlignment="1">
      <alignment horizontal="center" vertical="center"/>
    </xf>
    <xf numFmtId="0" fontId="8" fillId="0" borderId="50" xfId="0" applyNumberFormat="1" applyFont="1" applyBorder="1" applyAlignment="1">
      <alignment horizontal="center" vertical="center"/>
    </xf>
    <xf numFmtId="0" fontId="8" fillId="0" borderId="59" xfId="0" applyNumberFormat="1" applyFont="1" applyBorder="1" applyAlignment="1">
      <alignment horizontal="left" vertical="center"/>
    </xf>
    <xf numFmtId="0" fontId="8" fillId="0" borderId="60" xfId="0" applyNumberFormat="1" applyFont="1" applyBorder="1" applyAlignment="1">
      <alignment horizontal="left" vertical="center"/>
    </xf>
    <xf numFmtId="0" fontId="8" fillId="0" borderId="61" xfId="0" applyNumberFormat="1" applyFont="1" applyBorder="1" applyAlignment="1">
      <alignment horizontal="left" vertical="center"/>
    </xf>
    <xf numFmtId="0" fontId="8" fillId="0" borderId="48" xfId="0" applyNumberFormat="1" applyFont="1" applyBorder="1" applyAlignment="1">
      <alignment horizontal="left" vertical="center"/>
    </xf>
    <xf numFmtId="0" fontId="8" fillId="0" borderId="49" xfId="0" applyNumberFormat="1" applyFont="1" applyBorder="1" applyAlignment="1">
      <alignment horizontal="left" vertical="center"/>
    </xf>
    <xf numFmtId="0" fontId="8" fillId="0" borderId="50" xfId="0" applyNumberFormat="1" applyFont="1" applyBorder="1" applyAlignment="1">
      <alignment horizontal="left" vertical="center"/>
    </xf>
    <xf numFmtId="193" fontId="8" fillId="0" borderId="3" xfId="0" applyNumberFormat="1" applyFont="1" applyBorder="1" applyAlignment="1">
      <alignment horizontal="left" vertical="center"/>
    </xf>
    <xf numFmtId="193" fontId="8" fillId="0" borderId="27" xfId="0" applyNumberFormat="1" applyFont="1" applyBorder="1" applyAlignment="1">
      <alignment horizontal="left" vertical="center"/>
    </xf>
    <xf numFmtId="184" fontId="8" fillId="0" borderId="5" xfId="0" applyNumberFormat="1" applyFont="1" applyBorder="1" applyAlignment="1">
      <alignment horizontal="center" vertical="center"/>
    </xf>
    <xf numFmtId="184" fontId="8" fillId="0" borderId="4" xfId="0" applyNumberFormat="1" applyFont="1" applyBorder="1" applyAlignment="1">
      <alignment horizontal="center" vertical="center"/>
    </xf>
    <xf numFmtId="184" fontId="8" fillId="0" borderId="25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/>
    </xf>
    <xf numFmtId="0" fontId="8" fillId="0" borderId="58" xfId="0" applyNumberFormat="1" applyFont="1" applyBorder="1" applyAlignment="1">
      <alignment horizontal="center" vertical="center"/>
    </xf>
    <xf numFmtId="0" fontId="8" fillId="9" borderId="37" xfId="27" applyFont="1" applyFill="1" applyBorder="1" applyAlignment="1">
      <alignment horizontal="center" vertical="center" wrapText="1"/>
    </xf>
    <xf numFmtId="0" fontId="8" fillId="9" borderId="39" xfId="27" applyFont="1" applyFill="1" applyBorder="1" applyAlignment="1">
      <alignment horizontal="center" vertical="center" wrapText="1"/>
    </xf>
    <xf numFmtId="189" fontId="8" fillId="0" borderId="6" xfId="0" applyNumberFormat="1" applyFont="1" applyBorder="1" applyAlignment="1">
      <alignment horizontal="center" vertical="center"/>
    </xf>
    <xf numFmtId="189" fontId="8" fillId="0" borderId="3" xfId="0" applyNumberFormat="1" applyFont="1" applyBorder="1" applyAlignment="1">
      <alignment horizontal="center" vertical="center"/>
    </xf>
    <xf numFmtId="189" fontId="8" fillId="0" borderId="24" xfId="0" applyNumberFormat="1" applyFont="1" applyBorder="1" applyAlignment="1">
      <alignment horizontal="center" vertical="center"/>
    </xf>
    <xf numFmtId="0" fontId="8" fillId="9" borderId="48" xfId="0" applyFont="1" applyFill="1" applyBorder="1" applyAlignment="1">
      <alignment horizontal="center" vertical="center"/>
    </xf>
    <xf numFmtId="0" fontId="8" fillId="9" borderId="50" xfId="0" applyFont="1" applyFill="1" applyBorder="1" applyAlignment="1">
      <alignment horizontal="center" vertical="center"/>
    </xf>
    <xf numFmtId="0" fontId="8" fillId="0" borderId="56" xfId="0" applyNumberFormat="1" applyFont="1" applyBorder="1" applyAlignment="1">
      <alignment horizontal="left" vertical="center"/>
    </xf>
    <xf numFmtId="0" fontId="8" fillId="0" borderId="0" xfId="0" applyNumberFormat="1" applyFont="1" applyBorder="1" applyAlignment="1">
      <alignment horizontal="left" vertical="center"/>
    </xf>
    <xf numFmtId="0" fontId="8" fillId="0" borderId="53" xfId="0" applyNumberFormat="1" applyFont="1" applyBorder="1" applyAlignment="1">
      <alignment horizontal="left" vertical="center"/>
    </xf>
    <xf numFmtId="0" fontId="8" fillId="0" borderId="57" xfId="0" applyNumberFormat="1" applyFont="1" applyBorder="1" applyAlignment="1">
      <alignment horizontal="left" vertical="center"/>
    </xf>
    <xf numFmtId="0" fontId="8" fillId="0" borderId="7" xfId="0" applyNumberFormat="1" applyFont="1" applyBorder="1" applyAlignment="1">
      <alignment horizontal="left" vertical="center"/>
    </xf>
    <xf numFmtId="0" fontId="8" fillId="0" borderId="55" xfId="0" applyNumberFormat="1" applyFont="1" applyBorder="1" applyAlignment="1">
      <alignment horizontal="left" vertical="center"/>
    </xf>
    <xf numFmtId="0" fontId="8" fillId="0" borderId="66" xfId="0" applyFont="1" applyBorder="1" applyAlignment="1">
      <alignment horizontal="left" vertical="center"/>
    </xf>
    <xf numFmtId="0" fontId="8" fillId="0" borderId="67" xfId="0" applyFont="1" applyBorder="1" applyAlignment="1">
      <alignment horizontal="left" vertical="center"/>
    </xf>
    <xf numFmtId="184" fontId="8" fillId="0" borderId="6" xfId="0" applyNumberFormat="1" applyFont="1" applyBorder="1" applyAlignment="1">
      <alignment horizontal="center" vertical="center"/>
    </xf>
    <xf numFmtId="184" fontId="8" fillId="0" borderId="3" xfId="0" applyNumberFormat="1" applyFont="1" applyBorder="1" applyAlignment="1">
      <alignment horizontal="center" vertical="center"/>
    </xf>
    <xf numFmtId="184" fontId="8" fillId="0" borderId="24" xfId="0" applyNumberFormat="1" applyFont="1" applyBorder="1" applyAlignment="1">
      <alignment horizontal="center" vertical="center"/>
    </xf>
    <xf numFmtId="49" fontId="8" fillId="0" borderId="33" xfId="28" applyNumberFormat="1" applyFont="1" applyBorder="1" applyAlignment="1">
      <alignment horizontal="center" vertical="center"/>
    </xf>
    <xf numFmtId="0" fontId="8" fillId="0" borderId="38" xfId="0" applyNumberFormat="1" applyFont="1" applyBorder="1" applyAlignment="1">
      <alignment horizontal="center" vertical="center"/>
    </xf>
    <xf numFmtId="0" fontId="8" fillId="10" borderId="33" xfId="0" applyNumberFormat="1" applyFont="1" applyFill="1" applyBorder="1" applyAlignment="1">
      <alignment horizontal="center" vertical="center"/>
    </xf>
    <xf numFmtId="0" fontId="8" fillId="0" borderId="33" xfId="0" applyNumberFormat="1" applyFont="1" applyBorder="1" applyAlignment="1">
      <alignment horizontal="right" vertical="center"/>
    </xf>
    <xf numFmtId="0" fontId="8" fillId="0" borderId="32" xfId="0" applyFont="1" applyFill="1" applyBorder="1" applyAlignment="1">
      <alignment vertical="center"/>
    </xf>
    <xf numFmtId="0" fontId="8" fillId="0" borderId="33" xfId="0" applyFont="1" applyFill="1" applyBorder="1" applyAlignment="1">
      <alignment vertical="center"/>
    </xf>
    <xf numFmtId="0" fontId="5" fillId="0" borderId="0" xfId="21" quotePrefix="1" applyFont="1" applyAlignment="1">
      <alignment horizontal="center" vertical="center"/>
    </xf>
    <xf numFmtId="0" fontId="20" fillId="0" borderId="0" xfId="21" applyFont="1" applyAlignment="1">
      <alignment horizontal="center" vertical="center"/>
    </xf>
    <xf numFmtId="194" fontId="5" fillId="0" borderId="0" xfId="25" applyNumberFormat="1" applyFont="1" applyAlignment="1">
      <alignment horizontal="left" vertical="center"/>
    </xf>
    <xf numFmtId="0" fontId="5" fillId="0" borderId="0" xfId="25" applyFont="1" applyAlignment="1">
      <alignment horizontal="left" vertical="center"/>
    </xf>
    <xf numFmtId="0" fontId="8" fillId="0" borderId="5" xfId="5" applyNumberFormat="1" applyFont="1" applyFill="1" applyBorder="1" applyAlignment="1">
      <alignment horizontal="right" vertical="center" wrapText="1"/>
    </xf>
    <xf numFmtId="0" fontId="8" fillId="0" borderId="4" xfId="5" applyNumberFormat="1" applyFont="1" applyFill="1" applyBorder="1" applyAlignment="1">
      <alignment horizontal="right" vertical="center" wrapText="1"/>
    </xf>
    <xf numFmtId="0" fontId="8" fillId="0" borderId="25" xfId="5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20" fillId="0" borderId="44" xfId="15" applyFont="1" applyBorder="1" applyAlignment="1">
      <alignment horizontal="center" vertical="center"/>
    </xf>
    <xf numFmtId="0" fontId="20" fillId="0" borderId="4" xfId="15" applyFont="1" applyBorder="1" applyAlignment="1">
      <alignment horizontal="center" vertical="center"/>
    </xf>
    <xf numFmtId="0" fontId="20" fillId="0" borderId="25" xfId="15" applyFont="1" applyBorder="1" applyAlignment="1">
      <alignment horizontal="center" vertical="center"/>
    </xf>
    <xf numFmtId="0" fontId="20" fillId="0" borderId="5" xfId="15" applyFont="1" applyBorder="1" applyAlignment="1">
      <alignment horizontal="center" vertical="center"/>
    </xf>
    <xf numFmtId="0" fontId="8" fillId="0" borderId="31" xfId="5" applyNumberFormat="1" applyFont="1" applyFill="1" applyBorder="1" applyAlignment="1">
      <alignment horizontal="right" vertical="center" wrapText="1"/>
    </xf>
    <xf numFmtId="0" fontId="8" fillId="0" borderId="39" xfId="5" applyNumberFormat="1" applyFont="1" applyFill="1" applyBorder="1" applyAlignment="1">
      <alignment horizontal="right" vertical="center" wrapText="1"/>
    </xf>
    <xf numFmtId="0" fontId="8" fillId="0" borderId="33" xfId="5" applyNumberFormat="1" applyFont="1" applyFill="1" applyBorder="1" applyAlignment="1">
      <alignment horizontal="right" vertical="center" wrapText="1"/>
    </xf>
    <xf numFmtId="0" fontId="8" fillId="0" borderId="38" xfId="5" applyNumberFormat="1" applyFont="1" applyFill="1" applyBorder="1" applyAlignment="1">
      <alignment horizontal="right" vertical="center" wrapText="1"/>
    </xf>
    <xf numFmtId="0" fontId="8" fillId="0" borderId="34" xfId="5" applyFont="1" applyFill="1" applyBorder="1" applyAlignment="1">
      <alignment horizontal="center" vertical="center"/>
    </xf>
    <xf numFmtId="0" fontId="8" fillId="0" borderId="31" xfId="5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20" fillId="0" borderId="0" xfId="13" applyFont="1" applyBorder="1">
      <alignment vertical="center"/>
    </xf>
    <xf numFmtId="0" fontId="5" fillId="0" borderId="10" xfId="0" applyFont="1" applyBorder="1">
      <alignment vertical="center"/>
    </xf>
    <xf numFmtId="0" fontId="8" fillId="0" borderId="81" xfId="35" applyFont="1" applyBorder="1">
      <alignment horizontal="center" vertical="center"/>
    </xf>
    <xf numFmtId="0" fontId="8" fillId="0" borderId="11" xfId="35" applyFont="1" applyBorder="1">
      <alignment horizontal="center" vertical="center"/>
    </xf>
    <xf numFmtId="0" fontId="8" fillId="0" borderId="82" xfId="35" applyFont="1" applyBorder="1">
      <alignment horizontal="center" vertical="center"/>
    </xf>
    <xf numFmtId="0" fontId="8" fillId="0" borderId="12" xfId="35" applyFont="1" applyBorder="1">
      <alignment horizontal="center" vertical="center"/>
    </xf>
    <xf numFmtId="0" fontId="10" fillId="9" borderId="77" xfId="35" applyFont="1" applyFill="1" applyBorder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0" fontId="14" fillId="0" borderId="0" xfId="0" applyNumberFormat="1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8" fillId="0" borderId="0" xfId="34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8" fillId="0" borderId="0" xfId="35" quotePrefix="1" applyFont="1" applyBorder="1" applyAlignment="1">
      <alignment horizontal="center" vertical="center"/>
    </xf>
    <xf numFmtId="195" fontId="5" fillId="0" borderId="0" xfId="0" applyNumberFormat="1" applyFont="1" applyBorder="1" applyAlignment="1">
      <alignment horizontal="left" vertical="center"/>
    </xf>
    <xf numFmtId="195" fontId="5" fillId="0" borderId="0" xfId="0" applyNumberFormat="1" applyFont="1" applyAlignment="1">
      <alignment horizontal="left" vertical="center"/>
    </xf>
    <xf numFmtId="203" fontId="20" fillId="0" borderId="31" xfId="2" applyNumberFormat="1" applyFont="1" applyBorder="1" applyAlignment="1">
      <alignment horizontal="right" vertical="center"/>
    </xf>
    <xf numFmtId="203" fontId="20" fillId="0" borderId="39" xfId="2" applyNumberFormat="1" applyFont="1" applyBorder="1" applyAlignment="1">
      <alignment horizontal="right" vertical="center"/>
    </xf>
    <xf numFmtId="203" fontId="20" fillId="0" borderId="31" xfId="3" applyNumberFormat="1" applyFont="1" applyBorder="1" applyAlignment="1">
      <alignment horizontal="right" vertical="center"/>
    </xf>
    <xf numFmtId="203" fontId="20" fillId="0" borderId="33" xfId="3" applyNumberFormat="1" applyFont="1" applyBorder="1" applyAlignment="1">
      <alignment horizontal="right" vertical="center"/>
    </xf>
    <xf numFmtId="0" fontId="20" fillId="0" borderId="45" xfId="16" applyFont="1" applyBorder="1" applyAlignment="1">
      <alignment horizontal="center" vertical="center"/>
    </xf>
    <xf numFmtId="0" fontId="20" fillId="0" borderId="3" xfId="16" applyFont="1" applyBorder="1" applyAlignment="1">
      <alignment horizontal="center" vertical="center"/>
    </xf>
    <xf numFmtId="0" fontId="20" fillId="0" borderId="24" xfId="16" applyFont="1" applyBorder="1" applyAlignment="1">
      <alignment horizontal="center" vertical="center"/>
    </xf>
    <xf numFmtId="0" fontId="20" fillId="0" borderId="6" xfId="16" applyFont="1" applyBorder="1" applyAlignment="1">
      <alignment horizontal="center" vertical="center"/>
    </xf>
    <xf numFmtId="0" fontId="20" fillId="0" borderId="44" xfId="16" applyFont="1" applyBorder="1" applyAlignment="1">
      <alignment horizontal="center" vertical="center"/>
    </xf>
    <xf numFmtId="0" fontId="20" fillId="0" borderId="4" xfId="16" applyFont="1" applyBorder="1" applyAlignment="1">
      <alignment horizontal="center" vertical="center"/>
    </xf>
    <xf numFmtId="0" fontId="20" fillId="0" borderId="25" xfId="16" applyFont="1" applyBorder="1" applyAlignment="1">
      <alignment horizontal="center" vertical="center"/>
    </xf>
    <xf numFmtId="0" fontId="20" fillId="0" borderId="5" xfId="16" applyFont="1" applyBorder="1" applyAlignment="1">
      <alignment horizontal="center" vertical="center"/>
    </xf>
    <xf numFmtId="0" fontId="8" fillId="9" borderId="8" xfId="4" applyFont="1" applyFill="1" applyBorder="1" applyAlignment="1">
      <alignment horizontal="center" vertical="center" wrapText="1"/>
    </xf>
    <xf numFmtId="0" fontId="8" fillId="9" borderId="9" xfId="4" applyFont="1" applyFill="1" applyBorder="1" applyAlignment="1">
      <alignment horizontal="center" vertical="center" wrapText="1"/>
    </xf>
    <xf numFmtId="0" fontId="8" fillId="9" borderId="76" xfId="4" applyFont="1" applyFill="1" applyBorder="1" applyAlignment="1">
      <alignment horizontal="center" vertical="center" wrapText="1"/>
    </xf>
    <xf numFmtId="0" fontId="8" fillId="9" borderId="5" xfId="4" applyFont="1" applyFill="1" applyBorder="1" applyAlignment="1">
      <alignment horizontal="center" vertical="center" wrapText="1"/>
    </xf>
    <xf numFmtId="0" fontId="8" fillId="9" borderId="4" xfId="4" applyFont="1" applyFill="1" applyBorder="1" applyAlignment="1">
      <alignment horizontal="center" vertical="center" wrapText="1"/>
    </xf>
    <xf numFmtId="0" fontId="8" fillId="9" borderId="25" xfId="4" applyFont="1" applyFill="1" applyBorder="1" applyAlignment="1">
      <alignment horizontal="center" vertical="center" wrapText="1"/>
    </xf>
    <xf numFmtId="0" fontId="8" fillId="9" borderId="5" xfId="4" applyFont="1" applyFill="1" applyBorder="1" applyAlignment="1">
      <alignment horizontal="center" vertical="center"/>
    </xf>
    <xf numFmtId="0" fontId="8" fillId="9" borderId="4" xfId="4" applyFont="1" applyFill="1" applyBorder="1" applyAlignment="1">
      <alignment horizontal="center" vertical="center"/>
    </xf>
    <xf numFmtId="0" fontId="8" fillId="9" borderId="26" xfId="4" applyFont="1" applyFill="1" applyBorder="1" applyAlignment="1">
      <alignment horizontal="center" vertical="center"/>
    </xf>
    <xf numFmtId="0" fontId="8" fillId="9" borderId="51" xfId="4" applyFont="1" applyFill="1" applyBorder="1" applyAlignment="1">
      <alignment horizontal="center" vertical="center" wrapText="1"/>
    </xf>
    <xf numFmtId="0" fontId="20" fillId="0" borderId="32" xfId="5" quotePrefix="1" applyFont="1" applyBorder="1" applyAlignment="1">
      <alignment horizontal="center" vertical="center"/>
    </xf>
    <xf numFmtId="0" fontId="20" fillId="0" borderId="33" xfId="5" applyFont="1" applyBorder="1" applyAlignment="1">
      <alignment horizontal="center" vertical="center"/>
    </xf>
    <xf numFmtId="0" fontId="20" fillId="0" borderId="34" xfId="5" quotePrefix="1" applyFont="1" applyBorder="1" applyAlignment="1">
      <alignment horizontal="center" vertical="center"/>
    </xf>
    <xf numFmtId="0" fontId="20" fillId="0" borderId="31" xfId="5" applyFont="1" applyBorder="1" applyAlignment="1">
      <alignment horizontal="center" vertical="center"/>
    </xf>
    <xf numFmtId="0" fontId="8" fillId="0" borderId="34" xfId="5" quotePrefix="1" applyFont="1" applyFill="1" applyBorder="1" applyAlignment="1">
      <alignment horizontal="center" vertical="center"/>
    </xf>
    <xf numFmtId="0" fontId="8" fillId="9" borderId="35" xfId="4" applyFont="1" applyFill="1" applyBorder="1" applyAlignment="1">
      <alignment horizontal="center" vertical="center"/>
    </xf>
    <xf numFmtId="0" fontId="8" fillId="9" borderId="36" xfId="4" applyFont="1" applyFill="1" applyBorder="1" applyAlignment="1">
      <alignment horizontal="center" vertical="center"/>
    </xf>
    <xf numFmtId="0" fontId="8" fillId="9" borderId="34" xfId="4" applyFont="1" applyFill="1" applyBorder="1" applyAlignment="1">
      <alignment horizontal="center" vertical="center"/>
    </xf>
    <xf numFmtId="0" fontId="8" fillId="9" borderId="31" xfId="4" applyFont="1" applyFill="1" applyBorder="1" applyAlignment="1">
      <alignment horizontal="center" vertical="center"/>
    </xf>
    <xf numFmtId="203" fontId="20" fillId="0" borderId="39" xfId="3" applyNumberFormat="1" applyFont="1" applyBorder="1" applyAlignment="1">
      <alignment horizontal="right" vertical="center"/>
    </xf>
    <xf numFmtId="0" fontId="20" fillId="0" borderId="34" xfId="2" applyFont="1" applyBorder="1" applyAlignment="1">
      <alignment horizontal="center" vertical="center"/>
    </xf>
    <xf numFmtId="0" fontId="20" fillId="0" borderId="31" xfId="2" quotePrefix="1" applyFont="1" applyBorder="1" applyAlignment="1">
      <alignment horizontal="center" vertical="center"/>
    </xf>
    <xf numFmtId="203" fontId="20" fillId="0" borderId="38" xfId="3" applyNumberFormat="1" applyFont="1" applyBorder="1" applyAlignment="1">
      <alignment horizontal="right" vertical="center"/>
    </xf>
    <xf numFmtId="19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 vertical="center"/>
    </xf>
    <xf numFmtId="202" fontId="8" fillId="0" borderId="0" xfId="0" applyNumberFormat="1" applyFont="1" applyAlignment="1">
      <alignment horizontal="left" vertical="center"/>
    </xf>
    <xf numFmtId="19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177" fontId="5" fillId="0" borderId="0" xfId="0" applyNumberFormat="1" applyFont="1" applyBorder="1" applyAlignment="1">
      <alignment horizontal="left" vertical="center"/>
    </xf>
    <xf numFmtId="18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0" fillId="0" borderId="32" xfId="3" applyFont="1" applyBorder="1" applyAlignment="1">
      <alignment horizontal="center" vertical="center"/>
    </xf>
    <xf numFmtId="0" fontId="20" fillId="0" borderId="33" xfId="3" quotePrefix="1" applyFont="1" applyBorder="1" applyAlignment="1">
      <alignment horizontal="center" vertical="center"/>
    </xf>
    <xf numFmtId="195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8" fillId="9" borderId="88" xfId="36" applyFont="1" applyFill="1" applyBorder="1" applyAlignment="1">
      <alignment horizontal="left" vertical="center"/>
    </xf>
    <xf numFmtId="0" fontId="8" fillId="9" borderId="22" xfId="36" applyFont="1" applyFill="1" applyBorder="1" applyAlignment="1">
      <alignment horizontal="left" vertical="center"/>
    </xf>
    <xf numFmtId="0" fontId="8" fillId="9" borderId="86" xfId="36" applyFont="1" applyFill="1" applyBorder="1" applyAlignment="1">
      <alignment horizontal="left" vertical="center"/>
    </xf>
    <xf numFmtId="0" fontId="8" fillId="9" borderId="89" xfId="36" applyFont="1" applyFill="1" applyBorder="1" applyAlignment="1">
      <alignment horizontal="left" vertical="center"/>
    </xf>
    <xf numFmtId="0" fontId="8" fillId="9" borderId="21" xfId="36" applyFont="1" applyFill="1" applyBorder="1" applyAlignment="1">
      <alignment horizontal="left" vertical="center"/>
    </xf>
    <xf numFmtId="0" fontId="8" fillId="9" borderId="90" xfId="36" applyFont="1" applyFill="1" applyBorder="1" applyAlignment="1">
      <alignment horizontal="left" vertical="center"/>
    </xf>
    <xf numFmtId="179" fontId="8" fillId="0" borderId="21" xfId="36" applyNumberFormat="1" applyFont="1" applyBorder="1">
      <alignment horizontal="left" vertical="center"/>
    </xf>
    <xf numFmtId="177" fontId="8" fillId="0" borderId="21" xfId="36" applyNumberFormat="1" applyFont="1" applyBorder="1">
      <alignment horizontal="left" vertical="center"/>
    </xf>
    <xf numFmtId="177" fontId="8" fillId="0" borderId="91" xfId="36" applyNumberFormat="1" applyFont="1" applyBorder="1">
      <alignment horizontal="left" vertical="center"/>
    </xf>
    <xf numFmtId="0" fontId="14" fillId="0" borderId="0" xfId="32" applyNumberFormat="1" applyFont="1" applyBorder="1" applyAlignment="1">
      <alignment horizontal="left" vertical="center"/>
    </xf>
    <xf numFmtId="0" fontId="14" fillId="0" borderId="0" xfId="32" applyFont="1" applyBorder="1" applyAlignment="1">
      <alignment horizontal="left" vertical="center"/>
    </xf>
    <xf numFmtId="0" fontId="8" fillId="9" borderId="84" xfId="36" applyFont="1" applyFill="1" applyBorder="1" applyAlignment="1">
      <alignment horizontal="left" vertical="center"/>
    </xf>
    <xf numFmtId="0" fontId="8" fillId="9" borderId="11" xfId="36" applyFont="1" applyFill="1" applyBorder="1" applyAlignment="1">
      <alignment horizontal="left" vertical="center"/>
    </xf>
    <xf numFmtId="0" fontId="8" fillId="9" borderId="82" xfId="36" applyFont="1" applyFill="1" applyBorder="1" applyAlignment="1">
      <alignment horizontal="left" vertical="center"/>
    </xf>
    <xf numFmtId="191" fontId="8" fillId="0" borderId="0" xfId="36" applyNumberFormat="1" applyFont="1" applyFill="1" applyBorder="1" applyAlignment="1">
      <alignment horizontal="left" vertical="center"/>
    </xf>
    <xf numFmtId="196" fontId="8" fillId="0" borderId="0" xfId="36" applyNumberFormat="1" applyFont="1" applyFill="1" applyBorder="1" applyAlignment="1">
      <alignment vertical="center"/>
    </xf>
    <xf numFmtId="184" fontId="8" fillId="0" borderId="0" xfId="36" applyNumberFormat="1" applyFont="1" applyFill="1" applyBorder="1" applyAlignment="1">
      <alignment vertical="center"/>
    </xf>
    <xf numFmtId="197" fontId="8" fillId="0" borderId="0" xfId="36" applyNumberFormat="1" applyFont="1" applyFill="1" applyBorder="1" applyAlignment="1">
      <alignment vertical="center"/>
    </xf>
    <xf numFmtId="189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horizontal="left" vertical="center"/>
    </xf>
    <xf numFmtId="187" fontId="5" fillId="0" borderId="0" xfId="0" applyNumberFormat="1" applyFont="1" applyBorder="1" applyAlignment="1">
      <alignment horizontal="center" vertical="center"/>
    </xf>
    <xf numFmtId="0" fontId="8" fillId="0" borderId="0" xfId="36" applyFont="1" applyFill="1" applyBorder="1" applyAlignment="1">
      <alignment horizontal="center" vertical="center"/>
    </xf>
    <xf numFmtId="186" fontId="8" fillId="0" borderId="2" xfId="36" applyNumberFormat="1" applyFont="1" applyFill="1" applyBorder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180" fontId="5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62" xfId="36" applyFont="1" applyBorder="1" applyAlignment="1">
      <alignment horizontal="center" vertical="center"/>
    </xf>
    <xf numFmtId="0" fontId="8" fillId="0" borderId="63" xfId="36" applyFont="1" applyBorder="1" applyAlignment="1">
      <alignment horizontal="center" vertical="center"/>
    </xf>
    <xf numFmtId="0" fontId="11" fillId="0" borderId="0" xfId="34" applyFont="1" applyAlignment="1">
      <alignment horizontal="center" vertical="center"/>
    </xf>
    <xf numFmtId="0" fontId="8" fillId="0" borderId="0" xfId="34" applyFont="1" applyAlignment="1">
      <alignment horizontal="right" vertical="center"/>
    </xf>
    <xf numFmtId="0" fontId="8" fillId="0" borderId="0" xfId="34" applyFont="1" applyAlignment="1">
      <alignment horizontal="center" vertical="center"/>
    </xf>
    <xf numFmtId="0" fontId="8" fillId="0" borderId="0" xfId="36" applyFont="1" applyBorder="1" applyAlignment="1">
      <alignment horizontal="right" vertical="center"/>
    </xf>
    <xf numFmtId="0" fontId="8" fillId="0" borderId="7" xfId="36" applyFont="1" applyFill="1" applyBorder="1" applyAlignment="1">
      <alignment horizontal="center" vertical="center"/>
    </xf>
    <xf numFmtId="0" fontId="8" fillId="0" borderId="11" xfId="36" applyNumberFormat="1" applyFont="1" applyBorder="1">
      <alignment horizontal="left" vertical="center"/>
    </xf>
    <xf numFmtId="0" fontId="8" fillId="9" borderId="81" xfId="36" applyFont="1" applyFill="1" applyBorder="1">
      <alignment horizontal="left" vertical="center"/>
    </xf>
    <xf numFmtId="0" fontId="8" fillId="9" borderId="11" xfId="36" applyFont="1" applyFill="1" applyBorder="1">
      <alignment horizontal="left" vertical="center"/>
    </xf>
    <xf numFmtId="0" fontId="8" fillId="9" borderId="82" xfId="36" applyFont="1" applyFill="1" applyBorder="1">
      <alignment horizontal="left" vertical="center"/>
    </xf>
    <xf numFmtId="186" fontId="8" fillId="0" borderId="0" xfId="36" quotePrefix="1" applyNumberFormat="1" applyFont="1" applyFill="1" applyBorder="1" applyAlignment="1">
      <alignment horizontal="center" vertical="center"/>
    </xf>
    <xf numFmtId="186" fontId="8" fillId="0" borderId="0" xfId="36" applyNumberFormat="1" applyFont="1" applyFill="1" applyBorder="1" applyAlignment="1">
      <alignment horizontal="center" vertical="center"/>
    </xf>
    <xf numFmtId="0" fontId="8" fillId="9" borderId="35" xfId="36" applyFont="1" applyFill="1" applyBorder="1" applyAlignment="1">
      <alignment horizontal="left" vertical="center"/>
    </xf>
    <xf numFmtId="0" fontId="8" fillId="9" borderId="36" xfId="36" applyFont="1" applyFill="1" applyBorder="1" applyAlignment="1">
      <alignment horizontal="left" vertical="center"/>
    </xf>
    <xf numFmtId="0" fontId="8" fillId="0" borderId="51" xfId="36" applyFont="1" applyBorder="1">
      <alignment horizontal="left" vertical="center"/>
    </xf>
    <xf numFmtId="0" fontId="8" fillId="0" borderId="36" xfId="36" applyFont="1" applyBorder="1">
      <alignment horizontal="left" vertical="center"/>
    </xf>
    <xf numFmtId="0" fontId="8" fillId="9" borderId="36" xfId="36" applyFont="1" applyFill="1" applyBorder="1">
      <alignment horizontal="left" vertical="center"/>
    </xf>
    <xf numFmtId="177" fontId="8" fillId="0" borderId="51" xfId="36" applyNumberFormat="1" applyFont="1" applyBorder="1">
      <alignment horizontal="left" vertical="center"/>
    </xf>
    <xf numFmtId="177" fontId="8" fillId="0" borderId="36" xfId="36" applyNumberFormat="1" applyFont="1" applyBorder="1">
      <alignment horizontal="left" vertical="center"/>
    </xf>
    <xf numFmtId="177" fontId="8" fillId="0" borderId="37" xfId="36" applyNumberFormat="1" applyFont="1" applyBorder="1">
      <alignment horizontal="left" vertical="center"/>
    </xf>
    <xf numFmtId="186" fontId="8" fillId="0" borderId="0" xfId="36" quotePrefix="1" applyNumberFormat="1" applyFont="1" applyFill="1" applyBorder="1" applyAlignment="1">
      <alignment horizontal="left" vertical="center"/>
    </xf>
    <xf numFmtId="0" fontId="8" fillId="9" borderId="34" xfId="36" applyFont="1" applyFill="1" applyBorder="1" applyAlignment="1">
      <alignment horizontal="left" vertical="center"/>
    </xf>
    <xf numFmtId="0" fontId="8" fillId="9" borderId="31" xfId="36" applyFont="1" applyFill="1" applyBorder="1" applyAlignment="1">
      <alignment horizontal="left" vertical="center"/>
    </xf>
    <xf numFmtId="183" fontId="8" fillId="0" borderId="25" xfId="36" applyNumberFormat="1" applyFont="1" applyBorder="1">
      <alignment horizontal="left" vertical="center"/>
    </xf>
    <xf numFmtId="183" fontId="8" fillId="0" borderId="31" xfId="36" applyNumberFormat="1" applyFont="1" applyBorder="1">
      <alignment horizontal="left" vertical="center"/>
    </xf>
    <xf numFmtId="0" fontId="8" fillId="9" borderId="31" xfId="36" applyFont="1" applyFill="1" applyBorder="1">
      <alignment horizontal="left" vertical="center"/>
    </xf>
    <xf numFmtId="177" fontId="8" fillId="0" borderId="25" xfId="36" applyNumberFormat="1" applyFont="1" applyBorder="1">
      <alignment horizontal="left" vertical="center"/>
    </xf>
    <xf numFmtId="177" fontId="8" fillId="0" borderId="31" xfId="36" applyNumberFormat="1" applyFont="1" applyBorder="1">
      <alignment horizontal="left" vertical="center"/>
    </xf>
    <xf numFmtId="177" fontId="8" fillId="0" borderId="39" xfId="36" applyNumberFormat="1" applyFont="1" applyBorder="1">
      <alignment horizontal="left" vertical="center"/>
    </xf>
    <xf numFmtId="0" fontId="8" fillId="0" borderId="60" xfId="35" quotePrefix="1" applyFont="1" applyBorder="1">
      <alignment horizontal="center" vertical="center"/>
    </xf>
    <xf numFmtId="0" fontId="8" fillId="0" borderId="49" xfId="35" quotePrefix="1" applyFont="1" applyBorder="1">
      <alignment horizontal="center" vertical="center"/>
    </xf>
    <xf numFmtId="177" fontId="8" fillId="0" borderId="60" xfId="36" applyNumberFormat="1" applyFont="1" applyBorder="1">
      <alignment horizontal="left" vertical="center"/>
    </xf>
    <xf numFmtId="177" fontId="8" fillId="0" borderId="64" xfId="36" applyNumberFormat="1" applyFont="1" applyBorder="1">
      <alignment horizontal="left" vertical="center"/>
    </xf>
    <xf numFmtId="177" fontId="8" fillId="0" borderId="49" xfId="36" applyNumberFormat="1" applyFont="1" applyBorder="1">
      <alignment horizontal="left" vertical="center"/>
    </xf>
    <xf numFmtId="177" fontId="8" fillId="0" borderId="65" xfId="36" applyNumberFormat="1" applyFont="1" applyBorder="1">
      <alignment horizontal="left" vertical="center"/>
    </xf>
    <xf numFmtId="191" fontId="8" fillId="0" borderId="0" xfId="36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190" fontId="8" fillId="0" borderId="0" xfId="36" applyNumberFormat="1" applyFont="1" applyFill="1" applyBorder="1" applyAlignment="1">
      <alignment horizontal="center" vertical="center"/>
    </xf>
    <xf numFmtId="181" fontId="8" fillId="0" borderId="22" xfId="36" applyNumberFormat="1" applyFont="1" applyBorder="1">
      <alignment horizontal="left" vertical="center"/>
    </xf>
    <xf numFmtId="188" fontId="8" fillId="0" borderId="0" xfId="36" applyNumberFormat="1" applyFont="1" applyFill="1" applyBorder="1" applyAlignment="1">
      <alignment horizontal="left" vertical="center"/>
    </xf>
    <xf numFmtId="187" fontId="5" fillId="0" borderId="0" xfId="0" quotePrefix="1" applyNumberFormat="1" applyFont="1" applyBorder="1" applyAlignment="1">
      <alignment horizontal="center" vertical="center"/>
    </xf>
    <xf numFmtId="180" fontId="8" fillId="0" borderId="0" xfId="0" applyNumberFormat="1" applyFont="1" applyAlignment="1">
      <alignment horizontal="left" vertical="center"/>
    </xf>
    <xf numFmtId="0" fontId="20" fillId="0" borderId="34" xfId="3" applyFont="1" applyBorder="1" applyAlignment="1">
      <alignment horizontal="center" vertical="center"/>
    </xf>
    <xf numFmtId="0" fontId="20" fillId="0" borderId="31" xfId="3" quotePrefix="1" applyFont="1" applyBorder="1" applyAlignment="1">
      <alignment horizontal="center" vertical="center"/>
    </xf>
    <xf numFmtId="0" fontId="8" fillId="0" borderId="0" xfId="35" quotePrefix="1" applyFont="1" applyBorder="1">
      <alignment horizontal="center" vertical="center"/>
    </xf>
    <xf numFmtId="0" fontId="8" fillId="0" borderId="0" xfId="36" applyFont="1" applyBorder="1" applyAlignment="1">
      <alignment horizontal="center" vertical="center"/>
    </xf>
    <xf numFmtId="0" fontId="8" fillId="0" borderId="0" xfId="32" applyFont="1" applyAlignment="1">
      <alignment horizontal="center" vertical="center"/>
    </xf>
    <xf numFmtId="0" fontId="8" fillId="0" borderId="7" xfId="36" applyFont="1" applyBorder="1" applyAlignment="1">
      <alignment horizontal="center" vertical="center"/>
    </xf>
    <xf numFmtId="0" fontId="13" fillId="9" borderId="83" xfId="35" applyFont="1" applyFill="1" applyBorder="1">
      <alignment horizontal="center" vertical="center"/>
    </xf>
    <xf numFmtId="0" fontId="13" fillId="9" borderId="77" xfId="35" applyFont="1" applyFill="1" applyBorder="1">
      <alignment horizontal="center" vertical="center"/>
    </xf>
    <xf numFmtId="0" fontId="11" fillId="0" borderId="0" xfId="36" applyFont="1" applyBorder="1" applyAlignment="1">
      <alignment horizontal="center" vertical="center"/>
    </xf>
    <xf numFmtId="0" fontId="14" fillId="0" borderId="0" xfId="0" applyFont="1" applyAlignment="1">
      <alignment horizontal="left" vertical="center"/>
    </xf>
    <xf numFmtId="186" fontId="8" fillId="0" borderId="7" xfId="36" applyNumberFormat="1" applyFont="1" applyFill="1" applyBorder="1" applyAlignment="1">
      <alignment horizontal="center" vertical="center"/>
    </xf>
    <xf numFmtId="192" fontId="8" fillId="0" borderId="0" xfId="36" applyNumberFormat="1" applyFont="1" applyFill="1" applyBorder="1" applyAlignment="1">
      <alignment horizontal="center" vertical="center"/>
    </xf>
    <xf numFmtId="0" fontId="8" fillId="9" borderId="92" xfId="36" applyFont="1" applyFill="1" applyBorder="1">
      <alignment horizontal="left" vertical="center"/>
    </xf>
    <xf numFmtId="0" fontId="8" fillId="9" borderId="21" xfId="36" applyFont="1" applyFill="1" applyBorder="1">
      <alignment horizontal="left" vertical="center"/>
    </xf>
    <xf numFmtId="0" fontId="8" fillId="9" borderId="90" xfId="36" applyFont="1" applyFill="1" applyBorder="1">
      <alignment horizontal="left" vertical="center"/>
    </xf>
    <xf numFmtId="0" fontId="8" fillId="9" borderId="85" xfId="36" applyFont="1" applyFill="1" applyBorder="1">
      <alignment horizontal="left" vertical="center"/>
    </xf>
    <xf numFmtId="0" fontId="8" fillId="9" borderId="22" xfId="36" applyFont="1" applyFill="1" applyBorder="1">
      <alignment horizontal="left" vertical="center"/>
    </xf>
    <xf numFmtId="0" fontId="8" fillId="9" borderId="86" xfId="36" applyFont="1" applyFill="1" applyBorder="1">
      <alignment horizontal="left" vertical="center"/>
    </xf>
    <xf numFmtId="177" fontId="8" fillId="0" borderId="0" xfId="0" applyNumberFormat="1" applyFont="1" applyAlignment="1">
      <alignment vertical="center"/>
    </xf>
    <xf numFmtId="186" fontId="8" fillId="0" borderId="0" xfId="36" applyNumberFormat="1" applyFont="1" applyFill="1" applyBorder="1" applyAlignment="1">
      <alignment vertical="center"/>
    </xf>
    <xf numFmtId="0" fontId="8" fillId="0" borderId="0" xfId="36" applyFont="1" applyFill="1" applyBorder="1" applyAlignment="1">
      <alignment horizontal="left" vertical="center"/>
    </xf>
    <xf numFmtId="0" fontId="8" fillId="0" borderId="22" xfId="36" applyFont="1" applyBorder="1">
      <alignment horizontal="left" vertical="center"/>
    </xf>
    <xf numFmtId="0" fontId="8" fillId="0" borderId="87" xfId="36" applyFont="1" applyBorder="1">
      <alignment horizontal="left" vertical="center"/>
    </xf>
    <xf numFmtId="177" fontId="8" fillId="0" borderId="22" xfId="36" applyNumberFormat="1" applyFont="1" applyBorder="1">
      <alignment horizontal="left" vertical="center"/>
    </xf>
    <xf numFmtId="177" fontId="8" fillId="0" borderId="87" xfId="36" applyNumberFormat="1" applyFont="1" applyBorder="1">
      <alignment horizontal="left" vertical="center"/>
    </xf>
    <xf numFmtId="182" fontId="8" fillId="0" borderId="0" xfId="36" applyNumberFormat="1" applyFont="1" applyFill="1" applyBorder="1" applyAlignment="1">
      <alignment horizontal="left" vertical="center" indent="1"/>
    </xf>
    <xf numFmtId="198" fontId="8" fillId="0" borderId="0" xfId="36" applyNumberFormat="1" applyFont="1" applyFill="1" applyBorder="1" applyAlignment="1">
      <alignment vertical="center"/>
    </xf>
    <xf numFmtId="192" fontId="8" fillId="0" borderId="0" xfId="36" applyNumberFormat="1" applyFont="1" applyFill="1" applyBorder="1" applyAlignment="1">
      <alignment vertical="center"/>
    </xf>
    <xf numFmtId="189" fontId="8" fillId="0" borderId="0" xfId="36" applyNumberFormat="1" applyFont="1" applyFill="1" applyBorder="1" applyAlignment="1">
      <alignment horizontal="center" vertical="center"/>
    </xf>
    <xf numFmtId="184" fontId="8" fillId="0" borderId="0" xfId="36" applyNumberFormat="1" applyFont="1" applyFill="1" applyBorder="1" applyAlignment="1">
      <alignment horizontal="center" vertical="center"/>
    </xf>
    <xf numFmtId="199" fontId="8" fillId="0" borderId="0" xfId="36" applyNumberFormat="1" applyFont="1" applyFill="1" applyBorder="1" applyAlignment="1">
      <alignment horizontal="center" vertical="center"/>
    </xf>
    <xf numFmtId="199" fontId="8" fillId="0" borderId="0" xfId="36" applyNumberFormat="1" applyFont="1" applyFill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10" fillId="9" borderId="78" xfId="35" applyFont="1" applyFill="1" applyBorder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12" fillId="0" borderId="10" xfId="0" applyFont="1" applyBorder="1">
      <alignment vertical="center"/>
    </xf>
    <xf numFmtId="178" fontId="5" fillId="0" borderId="0" xfId="0" applyNumberFormat="1" applyFont="1" applyAlignment="1">
      <alignment horizontal="center" vertical="center"/>
    </xf>
    <xf numFmtId="178" fontId="8" fillId="0" borderId="22" xfId="36" applyNumberFormat="1" applyFont="1" applyBorder="1">
      <alignment horizontal="left" vertical="center"/>
    </xf>
    <xf numFmtId="178" fontId="8" fillId="0" borderId="86" xfId="36" applyNumberFormat="1" applyFont="1" applyBorder="1">
      <alignment horizontal="left" vertical="center"/>
    </xf>
    <xf numFmtId="183" fontId="8" fillId="0" borderId="22" xfId="36" applyNumberFormat="1" applyFont="1" applyBorder="1">
      <alignment horizontal="left" vertical="center"/>
    </xf>
    <xf numFmtId="183" fontId="8" fillId="0" borderId="86" xfId="36" applyNumberFormat="1" applyFont="1" applyBorder="1">
      <alignment horizontal="left" vertical="center"/>
    </xf>
    <xf numFmtId="0" fontId="8" fillId="0" borderId="79" xfId="35" applyFont="1" applyBorder="1">
      <alignment horizontal="center" vertical="center"/>
    </xf>
    <xf numFmtId="0" fontId="8" fillId="0" borderId="80" xfId="35" applyFont="1" applyBorder="1">
      <alignment horizontal="center" vertical="center"/>
    </xf>
    <xf numFmtId="0" fontId="8" fillId="0" borderId="21" xfId="36" applyFont="1" applyBorder="1">
      <alignment horizontal="left" vertical="center"/>
    </xf>
    <xf numFmtId="0" fontId="8" fillId="0" borderId="90" xfId="36" applyFont="1" applyBorder="1">
      <alignment horizontal="left" vertical="center"/>
    </xf>
    <xf numFmtId="0" fontId="8" fillId="0" borderId="0" xfId="36" quotePrefix="1" applyFont="1" applyBorder="1" applyAlignment="1">
      <alignment horizontal="center" vertical="center"/>
    </xf>
    <xf numFmtId="0" fontId="8" fillId="0" borderId="11" xfId="36" applyFont="1" applyBorder="1">
      <alignment horizontal="left" vertical="center"/>
    </xf>
    <xf numFmtId="0" fontId="8" fillId="0" borderId="12" xfId="36" applyFont="1" applyBorder="1">
      <alignment horizontal="left" vertical="center"/>
    </xf>
    <xf numFmtId="0" fontId="8" fillId="0" borderId="82" xfId="36" applyFont="1" applyBorder="1">
      <alignment horizontal="left" vertical="center"/>
    </xf>
    <xf numFmtId="0" fontId="8" fillId="0" borderId="0" xfId="36" applyFont="1" applyBorder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8" fillId="0" borderId="0" xfId="36" applyNumberFormat="1" applyFont="1" applyBorder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76" fontId="8" fillId="0" borderId="0" xfId="36" applyNumberFormat="1" applyFont="1" applyBorder="1">
      <alignment horizontal="left" vertical="center"/>
    </xf>
    <xf numFmtId="178" fontId="8" fillId="0" borderId="25" xfId="36" applyNumberFormat="1" applyFont="1" applyBorder="1">
      <alignment horizontal="left" vertical="center"/>
    </xf>
    <xf numFmtId="178" fontId="8" fillId="0" borderId="31" xfId="36" applyNumberFormat="1" applyFont="1" applyBorder="1">
      <alignment horizontal="left" vertical="center"/>
    </xf>
    <xf numFmtId="0" fontId="8" fillId="9" borderId="62" xfId="36" applyFont="1" applyFill="1" applyBorder="1" applyAlignment="1">
      <alignment horizontal="left" vertical="center" wrapText="1"/>
    </xf>
    <xf numFmtId="0" fontId="8" fillId="9" borderId="60" xfId="36" applyFont="1" applyFill="1" applyBorder="1">
      <alignment horizontal="left" vertical="center"/>
    </xf>
    <xf numFmtId="0" fontId="8" fillId="9" borderId="61" xfId="36" applyFont="1" applyFill="1" applyBorder="1">
      <alignment horizontal="left" vertical="center"/>
    </xf>
    <xf numFmtId="0" fontId="8" fillId="9" borderId="63" xfId="36" applyFont="1" applyFill="1" applyBorder="1">
      <alignment horizontal="left" vertical="center"/>
    </xf>
    <xf numFmtId="0" fontId="8" fillId="9" borderId="49" xfId="36" applyFont="1" applyFill="1" applyBorder="1">
      <alignment horizontal="left" vertical="center"/>
    </xf>
    <xf numFmtId="0" fontId="8" fillId="9" borderId="50" xfId="36" applyFont="1" applyFill="1" applyBorder="1">
      <alignment horizontal="left" vertical="center"/>
    </xf>
    <xf numFmtId="0" fontId="8" fillId="9" borderId="36" xfId="34" applyFont="1" applyFill="1" applyBorder="1" applyAlignment="1">
      <alignment horizontal="center" vertical="center"/>
    </xf>
    <xf numFmtId="0" fontId="8" fillId="9" borderId="37" xfId="34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33" xfId="34" applyFont="1" applyBorder="1" applyAlignment="1">
      <alignment horizontal="center" vertical="center"/>
    </xf>
    <xf numFmtId="0" fontId="8" fillId="0" borderId="38" xfId="34" applyFont="1" applyBorder="1" applyAlignment="1">
      <alignment horizontal="center" vertical="center"/>
    </xf>
    <xf numFmtId="182" fontId="8" fillId="0" borderId="10" xfId="36" applyNumberFormat="1" applyFont="1" applyFill="1" applyBorder="1" applyAlignment="1">
      <alignment horizontal="left" vertical="center" indent="1"/>
    </xf>
    <xf numFmtId="0" fontId="8" fillId="0" borderId="25" xfId="36" applyFont="1" applyBorder="1">
      <alignment horizontal="left" vertical="center"/>
    </xf>
    <xf numFmtId="0" fontId="8" fillId="0" borderId="31" xfId="36" applyFont="1" applyBorder="1">
      <alignment horizontal="left" vertical="center"/>
    </xf>
    <xf numFmtId="0" fontId="8" fillId="0" borderId="39" xfId="36" applyFont="1" applyBorder="1">
      <alignment horizontal="left" vertical="center"/>
    </xf>
    <xf numFmtId="0" fontId="8" fillId="0" borderId="24" xfId="36" applyFont="1" applyBorder="1">
      <alignment horizontal="left" vertical="center"/>
    </xf>
    <xf numFmtId="0" fontId="8" fillId="0" borderId="33" xfId="36" applyFont="1" applyBorder="1">
      <alignment horizontal="left" vertical="center"/>
    </xf>
    <xf numFmtId="0" fontId="8" fillId="0" borderId="38" xfId="36" applyFont="1" applyBorder="1">
      <alignment horizontal="left" vertical="center"/>
    </xf>
    <xf numFmtId="200" fontId="8" fillId="0" borderId="0" xfId="36" applyNumberFormat="1" applyFont="1" applyBorder="1">
      <alignment horizontal="left" vertical="center"/>
    </xf>
    <xf numFmtId="0" fontId="8" fillId="9" borderId="34" xfId="36" applyFont="1" applyFill="1" applyBorder="1">
      <alignment horizontal="left" vertical="center"/>
    </xf>
    <xf numFmtId="0" fontId="8" fillId="9" borderId="31" xfId="0" applyFont="1" applyFill="1" applyBorder="1">
      <alignment vertical="center"/>
    </xf>
    <xf numFmtId="0" fontId="8" fillId="9" borderId="32" xfId="36" applyFont="1" applyFill="1" applyBorder="1">
      <alignment horizontal="left" vertical="center"/>
    </xf>
    <xf numFmtId="0" fontId="8" fillId="9" borderId="33" xfId="36" applyFont="1" applyFill="1" applyBorder="1">
      <alignment horizontal="left" vertical="center"/>
    </xf>
    <xf numFmtId="0" fontId="8" fillId="9" borderId="33" xfId="0" applyFont="1" applyFill="1" applyBorder="1">
      <alignment vertical="center"/>
    </xf>
    <xf numFmtId="0" fontId="8" fillId="0" borderId="0" xfId="35" quotePrefix="1" applyFont="1" applyFill="1" applyBorder="1" applyAlignment="1">
      <alignment horizontal="center" vertical="center"/>
    </xf>
    <xf numFmtId="203" fontId="20" fillId="0" borderId="5" xfId="2" applyNumberFormat="1" applyFont="1" applyBorder="1" applyAlignment="1">
      <alignment horizontal="right" vertical="center"/>
    </xf>
    <xf numFmtId="203" fontId="20" fillId="0" borderId="4" xfId="2" applyNumberFormat="1" applyFont="1" applyBorder="1" applyAlignment="1">
      <alignment horizontal="right" vertical="center"/>
    </xf>
    <xf numFmtId="203" fontId="20" fillId="0" borderId="25" xfId="2" applyNumberFormat="1" applyFont="1" applyBorder="1" applyAlignment="1">
      <alignment horizontal="right" vertical="center"/>
    </xf>
    <xf numFmtId="0" fontId="20" fillId="0" borderId="44" xfId="2" applyFont="1" applyBorder="1" applyAlignment="1">
      <alignment horizontal="center" vertical="center"/>
    </xf>
    <xf numFmtId="0" fontId="20" fillId="0" borderId="4" xfId="2" applyFont="1" applyBorder="1" applyAlignment="1">
      <alignment horizontal="center" vertical="center"/>
    </xf>
    <xf numFmtId="0" fontId="20" fillId="0" borderId="25" xfId="2" applyFont="1" applyBorder="1" applyAlignment="1">
      <alignment horizontal="center" vertical="center"/>
    </xf>
    <xf numFmtId="201" fontId="8" fillId="0" borderId="0" xfId="0" applyNumberFormat="1" applyFont="1" applyAlignment="1">
      <alignment horizontal="center" vertical="center"/>
    </xf>
    <xf numFmtId="18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186" fontId="20" fillId="0" borderId="0" xfId="29" applyNumberFormat="1" applyFont="1" applyAlignment="1">
      <alignment horizontal="right" vertical="center"/>
    </xf>
    <xf numFmtId="203" fontId="20" fillId="0" borderId="26" xfId="2" applyNumberFormat="1" applyFont="1" applyBorder="1" applyAlignment="1">
      <alignment horizontal="right" vertical="center"/>
    </xf>
    <xf numFmtId="0" fontId="20" fillId="11" borderId="35" xfId="1" applyFont="1" applyFill="1" applyBorder="1" applyAlignment="1">
      <alignment horizontal="center" vertical="center"/>
    </xf>
    <xf numFmtId="0" fontId="20" fillId="11" borderId="36" xfId="1" quotePrefix="1" applyFont="1" applyFill="1" applyBorder="1" applyAlignment="1">
      <alignment horizontal="center" vertical="center"/>
    </xf>
    <xf numFmtId="0" fontId="20" fillId="11" borderId="34" xfId="1" quotePrefix="1" applyFont="1" applyFill="1" applyBorder="1" applyAlignment="1">
      <alignment horizontal="center" vertical="center"/>
    </xf>
    <xf numFmtId="0" fontId="20" fillId="11" borderId="31" xfId="1" quotePrefix="1" applyFont="1" applyFill="1" applyBorder="1" applyAlignment="1">
      <alignment horizontal="center" vertical="center"/>
    </xf>
    <xf numFmtId="0" fontId="20" fillId="11" borderId="36" xfId="1" applyFont="1" applyFill="1" applyBorder="1" applyAlignment="1">
      <alignment horizontal="center" vertical="center"/>
    </xf>
    <xf numFmtId="0" fontId="20" fillId="11" borderId="31" xfId="1" applyFont="1" applyFill="1" applyBorder="1" applyAlignment="1">
      <alignment horizontal="center" vertical="center"/>
    </xf>
    <xf numFmtId="189" fontId="20" fillId="0" borderId="0" xfId="29" applyNumberFormat="1" applyFont="1" applyAlignment="1">
      <alignment horizontal="right" vertical="center"/>
    </xf>
    <xf numFmtId="0" fontId="20" fillId="11" borderId="36" xfId="1" applyFont="1" applyFill="1" applyBorder="1" applyAlignment="1">
      <alignment horizontal="center" vertical="center" wrapText="1"/>
    </xf>
    <xf numFmtId="0" fontId="20" fillId="11" borderId="37" xfId="1" applyFont="1" applyFill="1" applyBorder="1" applyAlignment="1">
      <alignment horizontal="center" vertical="center"/>
    </xf>
    <xf numFmtId="0" fontId="20" fillId="11" borderId="39" xfId="1" applyFont="1" applyFill="1" applyBorder="1" applyAlignment="1">
      <alignment horizontal="center" vertical="center"/>
    </xf>
    <xf numFmtId="0" fontId="8" fillId="0" borderId="32" xfId="5" applyFont="1" applyFill="1" applyBorder="1" applyAlignment="1">
      <alignment horizontal="center" vertical="center"/>
    </xf>
    <xf numFmtId="0" fontId="8" fillId="0" borderId="33" xfId="5" applyFont="1" applyFill="1" applyBorder="1" applyAlignment="1">
      <alignment horizontal="center" vertical="center"/>
    </xf>
    <xf numFmtId="0" fontId="20" fillId="11" borderId="35" xfId="14" applyFont="1" applyFill="1" applyBorder="1" applyAlignment="1">
      <alignment horizontal="center" vertical="center"/>
    </xf>
    <xf numFmtId="0" fontId="20" fillId="11" borderId="36" xfId="14" applyFont="1" applyFill="1" applyBorder="1" applyAlignment="1">
      <alignment horizontal="center" vertical="center"/>
    </xf>
    <xf numFmtId="186" fontId="20" fillId="0" borderId="0" xfId="12" applyNumberFormat="1" applyFont="1" applyAlignment="1">
      <alignment horizontal="center" vertical="center"/>
    </xf>
    <xf numFmtId="0" fontId="20" fillId="0" borderId="0" xfId="12" applyFont="1" applyAlignment="1">
      <alignment vertical="center"/>
    </xf>
    <xf numFmtId="0" fontId="20" fillId="0" borderId="0" xfId="12" applyFont="1">
      <alignment vertical="center"/>
    </xf>
    <xf numFmtId="0" fontId="20" fillId="0" borderId="0" xfId="13" applyFont="1" applyAlignment="1">
      <alignment vertical="center"/>
    </xf>
    <xf numFmtId="186" fontId="20" fillId="0" borderId="0" xfId="13" applyNumberFormat="1" applyFont="1" applyAlignment="1">
      <alignment horizontal="center" vertical="center"/>
    </xf>
    <xf numFmtId="0" fontId="8" fillId="0" borderId="32" xfId="5" quotePrefix="1" applyFont="1" applyFill="1" applyBorder="1" applyAlignment="1">
      <alignment horizontal="center" vertical="center"/>
    </xf>
    <xf numFmtId="186" fontId="20" fillId="0" borderId="0" xfId="10" applyNumberFormat="1" applyFont="1" applyAlignment="1">
      <alignment horizontal="center" vertical="center"/>
    </xf>
    <xf numFmtId="0" fontId="20" fillId="0" borderId="0" xfId="10" applyFont="1" applyBorder="1" applyAlignment="1">
      <alignment vertical="center"/>
    </xf>
    <xf numFmtId="0" fontId="20" fillId="0" borderId="0" xfId="12" applyFont="1" applyBorder="1">
      <alignment vertical="center"/>
    </xf>
    <xf numFmtId="0" fontId="5" fillId="0" borderId="31" xfId="15" quotePrefix="1" applyFont="1" applyBorder="1" applyAlignment="1">
      <alignment horizontal="center" vertical="center"/>
    </xf>
    <xf numFmtId="0" fontId="20" fillId="0" borderId="31" xfId="15" quotePrefix="1" applyFont="1" applyBorder="1" applyAlignment="1">
      <alignment horizontal="center" vertical="center"/>
    </xf>
    <xf numFmtId="0" fontId="20" fillId="0" borderId="39" xfId="15" quotePrefix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5" fillId="0" borderId="0" xfId="25" applyFont="1" applyAlignment="1">
      <alignment horizontal="center" vertical="center"/>
    </xf>
    <xf numFmtId="0" fontId="25" fillId="0" borderId="0" xfId="25" applyNumberFormat="1" applyFont="1" applyAlignment="1">
      <alignment horizontal="left" vertical="center"/>
    </xf>
    <xf numFmtId="0" fontId="25" fillId="0" borderId="0" xfId="25" applyFont="1" applyAlignment="1">
      <alignment horizontal="left" vertical="center"/>
    </xf>
    <xf numFmtId="194" fontId="5" fillId="0" borderId="0" xfId="25" applyNumberFormat="1" applyFont="1" applyBorder="1">
      <alignment vertical="center"/>
    </xf>
    <xf numFmtId="0" fontId="5" fillId="0" borderId="0" xfId="25" applyFont="1" applyBorder="1">
      <alignment vertical="center"/>
    </xf>
    <xf numFmtId="0" fontId="20" fillId="0" borderId="0" xfId="23" applyFont="1" applyAlignment="1">
      <alignment horizontal="center" vertical="center"/>
    </xf>
    <xf numFmtId="194" fontId="5" fillId="0" borderId="0" xfId="25" applyNumberFormat="1" applyFont="1" applyAlignment="1">
      <alignment horizontal="right" vertical="center"/>
    </xf>
    <xf numFmtId="0" fontId="5" fillId="0" borderId="0" xfId="25" applyFont="1" applyAlignment="1">
      <alignment horizontal="right" vertical="center"/>
    </xf>
    <xf numFmtId="194" fontId="5" fillId="0" borderId="0" xfId="25" applyNumberFormat="1" applyFont="1" applyBorder="1" applyAlignment="1">
      <alignment horizontal="center" vertical="center"/>
    </xf>
    <xf numFmtId="0" fontId="5" fillId="0" borderId="0" xfId="25" applyFont="1" applyBorder="1" applyAlignment="1">
      <alignment horizontal="center" vertical="center"/>
    </xf>
    <xf numFmtId="0" fontId="12" fillId="0" borderId="0" xfId="25" applyFont="1" applyBorder="1" applyAlignment="1">
      <alignment vertical="center"/>
    </xf>
    <xf numFmtId="204" fontId="5" fillId="0" borderId="0" xfId="25" applyNumberFormat="1" applyFont="1" applyAlignment="1">
      <alignment horizontal="right" vertical="center"/>
    </xf>
    <xf numFmtId="0" fontId="20" fillId="0" borderId="0" xfId="13" applyFont="1">
      <alignment vertical="center"/>
    </xf>
    <xf numFmtId="0" fontId="5" fillId="0" borderId="5" xfId="15" quotePrefix="1" applyFont="1" applyBorder="1" applyAlignment="1">
      <alignment horizontal="center" vertical="center"/>
    </xf>
    <xf numFmtId="0" fontId="5" fillId="0" borderId="4" xfId="15" quotePrefix="1" applyFont="1" applyBorder="1" applyAlignment="1">
      <alignment horizontal="center" vertical="center"/>
    </xf>
    <xf numFmtId="0" fontId="5" fillId="0" borderId="26" xfId="15" quotePrefix="1" applyFont="1" applyBorder="1" applyAlignment="1">
      <alignment horizontal="center" vertical="center"/>
    </xf>
    <xf numFmtId="0" fontId="20" fillId="0" borderId="5" xfId="15" quotePrefix="1" applyFont="1" applyBorder="1" applyAlignment="1">
      <alignment horizontal="center" vertical="center"/>
    </xf>
    <xf numFmtId="0" fontId="20" fillId="0" borderId="4" xfId="15" quotePrefix="1" applyFont="1" applyBorder="1" applyAlignment="1">
      <alignment horizontal="center" vertical="center"/>
    </xf>
    <xf numFmtId="0" fontId="20" fillId="0" borderId="26" xfId="15" quotePrefix="1" applyFont="1" applyBorder="1" applyAlignment="1">
      <alignment horizontal="center" vertical="center"/>
    </xf>
    <xf numFmtId="0" fontId="5" fillId="0" borderId="0" xfId="25" applyNumberFormat="1" applyFont="1" applyAlignment="1">
      <alignment horizontal="center" vertical="center"/>
    </xf>
    <xf numFmtId="0" fontId="5" fillId="11" borderId="8" xfId="14" applyFont="1" applyFill="1" applyBorder="1" applyAlignment="1">
      <alignment horizontal="center" vertical="center"/>
    </xf>
    <xf numFmtId="0" fontId="20" fillId="11" borderId="9" xfId="14" applyFont="1" applyFill="1" applyBorder="1" applyAlignment="1">
      <alignment horizontal="center" vertical="center"/>
    </xf>
    <xf numFmtId="0" fontId="20" fillId="11" borderId="51" xfId="14" applyFont="1" applyFill="1" applyBorder="1" applyAlignment="1">
      <alignment horizontal="center" vertical="center"/>
    </xf>
    <xf numFmtId="0" fontId="20" fillId="11" borderId="8" xfId="14" applyFont="1" applyFill="1" applyBorder="1" applyAlignment="1">
      <alignment horizontal="center" vertical="center"/>
    </xf>
    <xf numFmtId="0" fontId="20" fillId="11" borderId="76" xfId="14" applyFont="1" applyFill="1" applyBorder="1" applyAlignment="1">
      <alignment horizontal="center" vertical="center"/>
    </xf>
    <xf numFmtId="0" fontId="5" fillId="0" borderId="33" xfId="16" quotePrefix="1" applyFont="1" applyBorder="1" applyAlignment="1">
      <alignment horizontal="center" vertical="center"/>
    </xf>
    <xf numFmtId="0" fontId="20" fillId="0" borderId="33" xfId="16" quotePrefix="1" applyFont="1" applyBorder="1" applyAlignment="1">
      <alignment horizontal="center" vertical="center"/>
    </xf>
    <xf numFmtId="0" fontId="20" fillId="0" borderId="38" xfId="16" quotePrefix="1" applyFont="1" applyBorder="1" applyAlignment="1">
      <alignment horizontal="center" vertical="center"/>
    </xf>
    <xf numFmtId="0" fontId="5" fillId="0" borderId="6" xfId="16" quotePrefix="1" applyFont="1" applyBorder="1" applyAlignment="1">
      <alignment horizontal="center" vertical="center"/>
    </xf>
    <xf numFmtId="0" fontId="5" fillId="0" borderId="3" xfId="16" quotePrefix="1" applyFont="1" applyBorder="1" applyAlignment="1">
      <alignment horizontal="center" vertical="center"/>
    </xf>
    <xf numFmtId="0" fontId="5" fillId="0" borderId="27" xfId="16" quotePrefix="1" applyFont="1" applyBorder="1" applyAlignment="1">
      <alignment horizontal="center" vertical="center"/>
    </xf>
    <xf numFmtId="0" fontId="20" fillId="0" borderId="0" xfId="10" applyFont="1" applyBorder="1">
      <alignment vertical="center"/>
    </xf>
    <xf numFmtId="0" fontId="20" fillId="0" borderId="0" xfId="10" applyFont="1" applyAlignment="1">
      <alignment vertical="center"/>
    </xf>
    <xf numFmtId="0" fontId="20" fillId="0" borderId="0" xfId="10" applyFont="1" applyAlignment="1">
      <alignment horizontal="right" vertical="center"/>
    </xf>
  </cellXfs>
  <cellStyles count="38">
    <cellStyle name="H3" xfId="33"/>
    <cellStyle name="Paragraph" xfId="34"/>
    <cellStyle name="TableBodyCenter" xfId="35"/>
    <cellStyle name="TableBodyLeft" xfId="36"/>
    <cellStyle name="TableHead" xfId="37"/>
    <cellStyle name="표준" xfId="0" builtinId="0"/>
    <cellStyle name="표준 10" xfId="1"/>
    <cellStyle name="표준 11" xfId="2"/>
    <cellStyle name="표준 12" xfId="3"/>
    <cellStyle name="표준 13" xfId="4"/>
    <cellStyle name="표준 14" xfId="5"/>
    <cellStyle name="표준 15" xfId="6"/>
    <cellStyle name="표준 16" xfId="7"/>
    <cellStyle name="표준 17" xfId="8"/>
    <cellStyle name="표준 18" xfId="9"/>
    <cellStyle name="표준 19" xfId="10"/>
    <cellStyle name="표준 2" xfId="11"/>
    <cellStyle name="표준 20" xfId="12"/>
    <cellStyle name="표준 21" xfId="13"/>
    <cellStyle name="표준 22" xfId="14"/>
    <cellStyle name="표준 23" xfId="15"/>
    <cellStyle name="표준 24" xfId="16"/>
    <cellStyle name="표준 25" xfId="17"/>
    <cellStyle name="표준 26" xfId="18"/>
    <cellStyle name="표준 3" xfId="19"/>
    <cellStyle name="표준 33" xfId="20"/>
    <cellStyle name="표준 34" xfId="21"/>
    <cellStyle name="표준 35" xfId="22"/>
    <cellStyle name="표준 36" xfId="23"/>
    <cellStyle name="표준 37" xfId="24"/>
    <cellStyle name="표준 4" xfId="25"/>
    <cellStyle name="표준 5" xfId="26"/>
    <cellStyle name="표준 6" xfId="27"/>
    <cellStyle name="표준 7" xfId="28"/>
    <cellStyle name="표준 8" xfId="29"/>
    <cellStyle name="표준 9" xfId="30"/>
    <cellStyle name="표준_beam" xfId="32"/>
    <cellStyle name="표준_단철근보 계산서(최종)" xfId="31"/>
  </cellStyles>
  <dxfs count="12"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60.emf"/><Relationship Id="rId18" Type="http://schemas.openxmlformats.org/officeDocument/2006/relationships/image" Target="../media/image65.emf"/><Relationship Id="rId26" Type="http://schemas.openxmlformats.org/officeDocument/2006/relationships/image" Target="../media/image73.emf"/><Relationship Id="rId39" Type="http://schemas.openxmlformats.org/officeDocument/2006/relationships/image" Target="../media/image86.emf"/><Relationship Id="rId21" Type="http://schemas.openxmlformats.org/officeDocument/2006/relationships/image" Target="../media/image68.emf"/><Relationship Id="rId34" Type="http://schemas.openxmlformats.org/officeDocument/2006/relationships/image" Target="../media/image81.emf"/><Relationship Id="rId42" Type="http://schemas.openxmlformats.org/officeDocument/2006/relationships/image" Target="../media/image89.emf"/><Relationship Id="rId47" Type="http://schemas.openxmlformats.org/officeDocument/2006/relationships/image" Target="../media/image94.emf"/><Relationship Id="rId7" Type="http://schemas.openxmlformats.org/officeDocument/2006/relationships/image" Target="../media/image54.wmf"/><Relationship Id="rId2" Type="http://schemas.openxmlformats.org/officeDocument/2006/relationships/image" Target="../media/image49.wmf"/><Relationship Id="rId16" Type="http://schemas.openxmlformats.org/officeDocument/2006/relationships/image" Target="../media/image63.emf"/><Relationship Id="rId29" Type="http://schemas.openxmlformats.org/officeDocument/2006/relationships/image" Target="../media/image76.emf"/><Relationship Id="rId1" Type="http://schemas.openxmlformats.org/officeDocument/2006/relationships/image" Target="../media/image48.wmf"/><Relationship Id="rId6" Type="http://schemas.openxmlformats.org/officeDocument/2006/relationships/image" Target="../media/image53.wmf"/><Relationship Id="rId11" Type="http://schemas.openxmlformats.org/officeDocument/2006/relationships/image" Target="../media/image58.emf"/><Relationship Id="rId24" Type="http://schemas.openxmlformats.org/officeDocument/2006/relationships/image" Target="../media/image71.emf"/><Relationship Id="rId32" Type="http://schemas.openxmlformats.org/officeDocument/2006/relationships/image" Target="../media/image79.emf"/><Relationship Id="rId37" Type="http://schemas.openxmlformats.org/officeDocument/2006/relationships/image" Target="../media/image84.emf"/><Relationship Id="rId40" Type="http://schemas.openxmlformats.org/officeDocument/2006/relationships/image" Target="../media/image87.emf"/><Relationship Id="rId45" Type="http://schemas.openxmlformats.org/officeDocument/2006/relationships/image" Target="../media/image92.emf"/><Relationship Id="rId5" Type="http://schemas.openxmlformats.org/officeDocument/2006/relationships/image" Target="../media/image52.wmf"/><Relationship Id="rId15" Type="http://schemas.openxmlformats.org/officeDocument/2006/relationships/image" Target="../media/image62.emf"/><Relationship Id="rId23" Type="http://schemas.openxmlformats.org/officeDocument/2006/relationships/image" Target="../media/image70.emf"/><Relationship Id="rId28" Type="http://schemas.openxmlformats.org/officeDocument/2006/relationships/image" Target="../media/image75.emf"/><Relationship Id="rId36" Type="http://schemas.openxmlformats.org/officeDocument/2006/relationships/image" Target="../media/image83.emf"/><Relationship Id="rId10" Type="http://schemas.openxmlformats.org/officeDocument/2006/relationships/image" Target="../media/image57.emf"/><Relationship Id="rId19" Type="http://schemas.openxmlformats.org/officeDocument/2006/relationships/image" Target="../media/image66.emf"/><Relationship Id="rId31" Type="http://schemas.openxmlformats.org/officeDocument/2006/relationships/image" Target="../media/image78.emf"/><Relationship Id="rId44" Type="http://schemas.openxmlformats.org/officeDocument/2006/relationships/image" Target="../media/image91.emf"/><Relationship Id="rId4" Type="http://schemas.openxmlformats.org/officeDocument/2006/relationships/image" Target="../media/image51.wmf"/><Relationship Id="rId9" Type="http://schemas.openxmlformats.org/officeDocument/2006/relationships/image" Target="../media/image56.wmf"/><Relationship Id="rId14" Type="http://schemas.openxmlformats.org/officeDocument/2006/relationships/image" Target="../media/image61.emf"/><Relationship Id="rId22" Type="http://schemas.openxmlformats.org/officeDocument/2006/relationships/image" Target="../media/image69.emf"/><Relationship Id="rId27" Type="http://schemas.openxmlformats.org/officeDocument/2006/relationships/image" Target="../media/image74.emf"/><Relationship Id="rId30" Type="http://schemas.openxmlformats.org/officeDocument/2006/relationships/image" Target="../media/image77.emf"/><Relationship Id="rId35" Type="http://schemas.openxmlformats.org/officeDocument/2006/relationships/image" Target="../media/image82.emf"/><Relationship Id="rId43" Type="http://schemas.openxmlformats.org/officeDocument/2006/relationships/image" Target="../media/image90.emf"/><Relationship Id="rId8" Type="http://schemas.openxmlformats.org/officeDocument/2006/relationships/image" Target="../media/image55.wmf"/><Relationship Id="rId3" Type="http://schemas.openxmlformats.org/officeDocument/2006/relationships/image" Target="../media/image50.wmf"/><Relationship Id="rId12" Type="http://schemas.openxmlformats.org/officeDocument/2006/relationships/image" Target="../media/image59.emf"/><Relationship Id="rId17" Type="http://schemas.openxmlformats.org/officeDocument/2006/relationships/image" Target="../media/image64.emf"/><Relationship Id="rId25" Type="http://schemas.openxmlformats.org/officeDocument/2006/relationships/image" Target="../media/image72.emf"/><Relationship Id="rId33" Type="http://schemas.openxmlformats.org/officeDocument/2006/relationships/image" Target="../media/image80.emf"/><Relationship Id="rId38" Type="http://schemas.openxmlformats.org/officeDocument/2006/relationships/image" Target="../media/image85.emf"/><Relationship Id="rId46" Type="http://schemas.openxmlformats.org/officeDocument/2006/relationships/image" Target="../media/image93.emf"/><Relationship Id="rId20" Type="http://schemas.openxmlformats.org/officeDocument/2006/relationships/image" Target="../media/image67.emf"/><Relationship Id="rId41" Type="http://schemas.openxmlformats.org/officeDocument/2006/relationships/image" Target="../media/image88.emf"/></Relationships>
</file>

<file path=xl/drawings/_rels/vmlDrawing1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9" Type="http://schemas.openxmlformats.org/officeDocument/2006/relationships/image" Target="../media/image39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42" Type="http://schemas.openxmlformats.org/officeDocument/2006/relationships/image" Target="../media/image42.emf"/><Relationship Id="rId47" Type="http://schemas.openxmlformats.org/officeDocument/2006/relationships/image" Target="../media/image47.emf"/><Relationship Id="rId7" Type="http://schemas.openxmlformats.org/officeDocument/2006/relationships/image" Target="../media/image7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37" Type="http://schemas.openxmlformats.org/officeDocument/2006/relationships/image" Target="../media/image37.emf"/><Relationship Id="rId40" Type="http://schemas.openxmlformats.org/officeDocument/2006/relationships/image" Target="../media/image40.emf"/><Relationship Id="rId45" Type="http://schemas.openxmlformats.org/officeDocument/2006/relationships/image" Target="../media/image45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36" Type="http://schemas.openxmlformats.org/officeDocument/2006/relationships/image" Target="../media/image36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4" Type="http://schemas.openxmlformats.org/officeDocument/2006/relationships/image" Target="../media/image44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43" Type="http://schemas.openxmlformats.org/officeDocument/2006/relationships/image" Target="../media/image43.emf"/><Relationship Id="rId8" Type="http://schemas.openxmlformats.org/officeDocument/2006/relationships/image" Target="../media/image8.emf"/><Relationship Id="rId3" Type="http://schemas.openxmlformats.org/officeDocument/2006/relationships/image" Target="../media/image3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38" Type="http://schemas.openxmlformats.org/officeDocument/2006/relationships/image" Target="../media/image38.emf"/><Relationship Id="rId46" Type="http://schemas.openxmlformats.org/officeDocument/2006/relationships/image" Target="../media/image46.emf"/><Relationship Id="rId20" Type="http://schemas.openxmlformats.org/officeDocument/2006/relationships/image" Target="../media/image20.emf"/><Relationship Id="rId41" Type="http://schemas.openxmlformats.org/officeDocument/2006/relationships/image" Target="../media/image4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30</xdr:col>
      <xdr:colOff>676275</xdr:colOff>
      <xdr:row>511</xdr:row>
      <xdr:rowOff>114300</xdr:rowOff>
    </xdr:from>
    <xdr:to>
      <xdr:col>33</xdr:col>
      <xdr:colOff>552450</xdr:colOff>
      <xdr:row>522</xdr:row>
      <xdr:rowOff>38100</xdr:rowOff>
    </xdr:to>
    <xdr:pic>
      <xdr:nvPicPr>
        <xdr:cNvPr id="3989" name="그림 2" descr="직_하중0개.wmf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022" t="38358" r="41531" b="21086"/>
        <a:stretch>
          <a:fillRect/>
        </a:stretch>
      </xdr:blipFill>
      <xdr:spPr bwMode="auto">
        <a:xfrm>
          <a:off x="8515350" y="97459800"/>
          <a:ext cx="2162175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628650</xdr:colOff>
      <xdr:row>522</xdr:row>
      <xdr:rowOff>38099</xdr:rowOff>
    </xdr:from>
    <xdr:to>
      <xdr:col>33</xdr:col>
      <xdr:colOff>415289</xdr:colOff>
      <xdr:row>532</xdr:row>
      <xdr:rowOff>159481</xdr:rowOff>
    </xdr:to>
    <xdr:pic>
      <xdr:nvPicPr>
        <xdr:cNvPr id="3990" name="그림 4" descr="직_하중1개.wmf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30" t="29863" r="41058" b="25948"/>
        <a:stretch>
          <a:fillRect/>
        </a:stretch>
      </xdr:blipFill>
      <xdr:spPr bwMode="auto">
        <a:xfrm>
          <a:off x="8467725" y="99479099"/>
          <a:ext cx="2072639" cy="2026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647700</xdr:colOff>
      <xdr:row>535</xdr:row>
      <xdr:rowOff>123825</xdr:rowOff>
    </xdr:from>
    <xdr:to>
      <xdr:col>33</xdr:col>
      <xdr:colOff>369608</xdr:colOff>
      <xdr:row>545</xdr:row>
      <xdr:rowOff>189674</xdr:rowOff>
    </xdr:to>
    <xdr:pic>
      <xdr:nvPicPr>
        <xdr:cNvPr id="3991" name="그림 6" descr="직_하중2개.wmf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299" t="24011" r="44017" b="33011"/>
        <a:stretch>
          <a:fillRect/>
        </a:stretch>
      </xdr:blipFill>
      <xdr:spPr bwMode="auto">
        <a:xfrm>
          <a:off x="8486775" y="102041325"/>
          <a:ext cx="2007908" cy="19708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628649</xdr:colOff>
      <xdr:row>550</xdr:row>
      <xdr:rowOff>38100</xdr:rowOff>
    </xdr:from>
    <xdr:to>
      <xdr:col>33</xdr:col>
      <xdr:colOff>517153</xdr:colOff>
      <xdr:row>560</xdr:row>
      <xdr:rowOff>53082</xdr:rowOff>
    </xdr:to>
    <xdr:pic>
      <xdr:nvPicPr>
        <xdr:cNvPr id="3992" name="그림 8" descr="직_하중3개.wmf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2" t="21994" r="54906" b="44511"/>
        <a:stretch>
          <a:fillRect/>
        </a:stretch>
      </xdr:blipFill>
      <xdr:spPr bwMode="auto">
        <a:xfrm>
          <a:off x="8467724" y="104813100"/>
          <a:ext cx="2174504" cy="19199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504825</xdr:colOff>
      <xdr:row>563</xdr:row>
      <xdr:rowOff>104775</xdr:rowOff>
    </xdr:from>
    <xdr:to>
      <xdr:col>33</xdr:col>
      <xdr:colOff>552450</xdr:colOff>
      <xdr:row>573</xdr:row>
      <xdr:rowOff>180975</xdr:rowOff>
    </xdr:to>
    <xdr:pic>
      <xdr:nvPicPr>
        <xdr:cNvPr id="3993" name="그림 10" descr="원_하중0개.wmf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124" t="33897" r="36537" b="26553"/>
        <a:stretch>
          <a:fillRect/>
        </a:stretch>
      </xdr:blipFill>
      <xdr:spPr bwMode="auto">
        <a:xfrm>
          <a:off x="8343900" y="107356275"/>
          <a:ext cx="2333625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523875</xdr:colOff>
      <xdr:row>576</xdr:row>
      <xdr:rowOff>161926</xdr:rowOff>
    </xdr:from>
    <xdr:to>
      <xdr:col>33</xdr:col>
      <xdr:colOff>394711</xdr:colOff>
      <xdr:row>587</xdr:row>
      <xdr:rowOff>29021</xdr:rowOff>
    </xdr:to>
    <xdr:pic>
      <xdr:nvPicPr>
        <xdr:cNvPr id="3994" name="그림 12" descr="원_하중1개.wmf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49" t="20338" r="37862" b="36864"/>
        <a:stretch>
          <a:fillRect/>
        </a:stretch>
      </xdr:blipFill>
      <xdr:spPr bwMode="auto">
        <a:xfrm>
          <a:off x="8362950" y="109889926"/>
          <a:ext cx="2156836" cy="1962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533400</xdr:colOff>
      <xdr:row>591</xdr:row>
      <xdr:rowOff>133350</xdr:rowOff>
    </xdr:from>
    <xdr:to>
      <xdr:col>33</xdr:col>
      <xdr:colOff>378360</xdr:colOff>
      <xdr:row>602</xdr:row>
      <xdr:rowOff>19888</xdr:rowOff>
    </xdr:to>
    <xdr:pic>
      <xdr:nvPicPr>
        <xdr:cNvPr id="3995" name="그림 10" descr="원_하중2개.wmf"/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223" t="17654" r="39519" b="39124"/>
        <a:stretch>
          <a:fillRect/>
        </a:stretch>
      </xdr:blipFill>
      <xdr:spPr bwMode="auto">
        <a:xfrm>
          <a:off x="8372475" y="112718850"/>
          <a:ext cx="2130960" cy="19820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542925</xdr:colOff>
      <xdr:row>605</xdr:row>
      <xdr:rowOff>47625</xdr:rowOff>
    </xdr:from>
    <xdr:to>
      <xdr:col>33</xdr:col>
      <xdr:colOff>543223</xdr:colOff>
      <xdr:row>615</xdr:row>
      <xdr:rowOff>118151</xdr:rowOff>
    </xdr:to>
    <xdr:pic>
      <xdr:nvPicPr>
        <xdr:cNvPr id="3996" name="그림 11" descr="원_하중3개.wmf"/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83" t="17796" r="39272" b="39124"/>
        <a:stretch>
          <a:fillRect/>
        </a:stretch>
      </xdr:blipFill>
      <xdr:spPr bwMode="auto">
        <a:xfrm>
          <a:off x="8382000" y="115300125"/>
          <a:ext cx="2286298" cy="19755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30</xdr:col>
      <xdr:colOff>133350</xdr:colOff>
      <xdr:row>487</xdr:row>
      <xdr:rowOff>19050</xdr:rowOff>
    </xdr:from>
    <xdr:to>
      <xdr:col>34</xdr:col>
      <xdr:colOff>209550</xdr:colOff>
      <xdr:row>502</xdr:row>
      <xdr:rowOff>47625</xdr:rowOff>
    </xdr:to>
    <xdr:pic>
      <xdr:nvPicPr>
        <xdr:cNvPr id="3997" name="그림 10" descr="코벨(브래킷)삽도-2.wmf"/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626" t="21030" r="34216" b="31355"/>
        <a:stretch>
          <a:fillRect/>
        </a:stretch>
      </xdr:blipFill>
      <xdr:spPr bwMode="auto">
        <a:xfrm>
          <a:off x="7972425" y="92792550"/>
          <a:ext cx="3124200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476250</xdr:colOff>
          <xdr:row>23</xdr:row>
          <xdr:rowOff>85725</xdr:rowOff>
        </xdr:from>
        <xdr:to>
          <xdr:col>30</xdr:col>
          <xdr:colOff>742950</xdr:colOff>
          <xdr:row>24</xdr:row>
          <xdr:rowOff>114300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476250</xdr:colOff>
          <xdr:row>22</xdr:row>
          <xdr:rowOff>95250</xdr:rowOff>
        </xdr:from>
        <xdr:to>
          <xdr:col>30</xdr:col>
          <xdr:colOff>466725</xdr:colOff>
          <xdr:row>23</xdr:row>
          <xdr:rowOff>85725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476250</xdr:colOff>
          <xdr:row>24</xdr:row>
          <xdr:rowOff>104775</xdr:rowOff>
        </xdr:from>
        <xdr:to>
          <xdr:col>30</xdr:col>
          <xdr:colOff>381000</xdr:colOff>
          <xdr:row>25</xdr:row>
          <xdr:rowOff>104775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133350</xdr:colOff>
          <xdr:row>104</xdr:row>
          <xdr:rowOff>76200</xdr:rowOff>
        </xdr:from>
        <xdr:to>
          <xdr:col>31</xdr:col>
          <xdr:colOff>285750</xdr:colOff>
          <xdr:row>105</xdr:row>
          <xdr:rowOff>104775</xdr:rowOff>
        </xdr:to>
        <xdr:sp macro="" textlink="">
          <xdr:nvSpPr>
            <xdr:cNvPr id="3083" name="Object 11" hidden="1">
              <a:extLst>
                <a:ext uri="{63B3BB69-23CF-44E3-9099-C40C66FF867C}">
                  <a14:compatExt spid="_x0000_s30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123825</xdr:colOff>
          <xdr:row>144</xdr:row>
          <xdr:rowOff>38100</xdr:rowOff>
        </xdr:from>
        <xdr:to>
          <xdr:col>31</xdr:col>
          <xdr:colOff>647700</xdr:colOff>
          <xdr:row>146</xdr:row>
          <xdr:rowOff>28575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</xdr:colOff>
          <xdr:row>131</xdr:row>
          <xdr:rowOff>76200</xdr:rowOff>
        </xdr:from>
        <xdr:to>
          <xdr:col>30</xdr:col>
          <xdr:colOff>542925</xdr:colOff>
          <xdr:row>133</xdr:row>
          <xdr:rowOff>47625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66675</xdr:colOff>
          <xdr:row>167</xdr:row>
          <xdr:rowOff>85725</xdr:rowOff>
        </xdr:from>
        <xdr:to>
          <xdr:col>31</xdr:col>
          <xdr:colOff>38100</xdr:colOff>
          <xdr:row>169</xdr:row>
          <xdr:rowOff>85725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695325</xdr:colOff>
          <xdr:row>215</xdr:row>
          <xdr:rowOff>66675</xdr:rowOff>
        </xdr:from>
        <xdr:to>
          <xdr:col>31</xdr:col>
          <xdr:colOff>209550</xdr:colOff>
          <xdr:row>216</xdr:row>
          <xdr:rowOff>123825</xdr:rowOff>
        </xdr:to>
        <xdr:sp macro="" textlink="">
          <xdr:nvSpPr>
            <xdr:cNvPr id="3093" name="Object 21" hidden="1">
              <a:extLst>
                <a:ext uri="{63B3BB69-23CF-44E3-9099-C40C66FF867C}">
                  <a14:compatExt spid="_x0000_s3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228</xdr:row>
          <xdr:rowOff>47625</xdr:rowOff>
        </xdr:from>
        <xdr:to>
          <xdr:col>31</xdr:col>
          <xdr:colOff>485775</xdr:colOff>
          <xdr:row>229</xdr:row>
          <xdr:rowOff>85725</xdr:rowOff>
        </xdr:to>
        <xdr:sp macro="" textlink="">
          <xdr:nvSpPr>
            <xdr:cNvPr id="3094" name="Object 22" hidden="1">
              <a:extLst>
                <a:ext uri="{63B3BB69-23CF-44E3-9099-C40C66FF867C}">
                  <a14:compatExt spid="_x0000_s3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323850</xdr:colOff>
          <xdr:row>19</xdr:row>
          <xdr:rowOff>66675</xdr:rowOff>
        </xdr:from>
        <xdr:to>
          <xdr:col>31</xdr:col>
          <xdr:colOff>133350</xdr:colOff>
          <xdr:row>21</xdr:row>
          <xdr:rowOff>104775</xdr:rowOff>
        </xdr:to>
        <xdr:sp macro="" textlink="">
          <xdr:nvSpPr>
            <xdr:cNvPr id="3143" name="Object 71" hidden="1">
              <a:extLst>
                <a:ext uri="{63B3BB69-23CF-44E3-9099-C40C66FF867C}">
                  <a14:compatExt spid="_x0000_s31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400050</xdr:colOff>
          <xdr:row>15</xdr:row>
          <xdr:rowOff>104775</xdr:rowOff>
        </xdr:from>
        <xdr:to>
          <xdr:col>32</xdr:col>
          <xdr:colOff>495300</xdr:colOff>
          <xdr:row>18</xdr:row>
          <xdr:rowOff>38100</xdr:rowOff>
        </xdr:to>
        <xdr:sp macro="" textlink="">
          <xdr:nvSpPr>
            <xdr:cNvPr id="3180" name="Object 108" hidden="1">
              <a:extLst>
                <a:ext uri="{63B3BB69-23CF-44E3-9099-C40C66FF867C}">
                  <a14:compatExt spid="_x0000_s31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742950</xdr:colOff>
          <xdr:row>144</xdr:row>
          <xdr:rowOff>0</xdr:rowOff>
        </xdr:from>
        <xdr:to>
          <xdr:col>30</xdr:col>
          <xdr:colOff>657225</xdr:colOff>
          <xdr:row>145</xdr:row>
          <xdr:rowOff>161925</xdr:rowOff>
        </xdr:to>
        <xdr:sp macro="" textlink="">
          <xdr:nvSpPr>
            <xdr:cNvPr id="3182" name="Object 110" hidden="1">
              <a:extLst>
                <a:ext uri="{63B3BB69-23CF-44E3-9099-C40C66FF867C}">
                  <a14:compatExt spid="_x0000_s31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742950</xdr:colOff>
          <xdr:row>148</xdr:row>
          <xdr:rowOff>76200</xdr:rowOff>
        </xdr:from>
        <xdr:to>
          <xdr:col>30</xdr:col>
          <xdr:colOff>733425</xdr:colOff>
          <xdr:row>149</xdr:row>
          <xdr:rowOff>104775</xdr:rowOff>
        </xdr:to>
        <xdr:sp macro="" textlink="">
          <xdr:nvSpPr>
            <xdr:cNvPr id="3225" name="Object 153" hidden="1">
              <a:extLst>
                <a:ext uri="{63B3BB69-23CF-44E3-9099-C40C66FF867C}">
                  <a14:compatExt spid="_x0000_s32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723900</xdr:colOff>
          <xdr:row>170</xdr:row>
          <xdr:rowOff>171450</xdr:rowOff>
        </xdr:from>
        <xdr:to>
          <xdr:col>30</xdr:col>
          <xdr:colOff>714375</xdr:colOff>
          <xdr:row>172</xdr:row>
          <xdr:rowOff>9525</xdr:rowOff>
        </xdr:to>
        <xdr:sp macro="" textlink="">
          <xdr:nvSpPr>
            <xdr:cNvPr id="3228" name="Object 156" hidden="1">
              <a:extLst>
                <a:ext uri="{63B3BB69-23CF-44E3-9099-C40C66FF867C}">
                  <a14:compatExt spid="_x0000_s32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485775</xdr:colOff>
          <xdr:row>42</xdr:row>
          <xdr:rowOff>123825</xdr:rowOff>
        </xdr:from>
        <xdr:to>
          <xdr:col>30</xdr:col>
          <xdr:colOff>723900</xdr:colOff>
          <xdr:row>43</xdr:row>
          <xdr:rowOff>152400</xdr:rowOff>
        </xdr:to>
        <xdr:sp macro="" textlink="">
          <xdr:nvSpPr>
            <xdr:cNvPr id="3278" name="Object 206" hidden="1">
              <a:extLst>
                <a:ext uri="{63B3BB69-23CF-44E3-9099-C40C66FF867C}">
                  <a14:compatExt spid="_x0000_s32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485775</xdr:colOff>
          <xdr:row>41</xdr:row>
          <xdr:rowOff>133350</xdr:rowOff>
        </xdr:from>
        <xdr:to>
          <xdr:col>30</xdr:col>
          <xdr:colOff>447675</xdr:colOff>
          <xdr:row>42</xdr:row>
          <xdr:rowOff>123825</xdr:rowOff>
        </xdr:to>
        <xdr:sp macro="" textlink="">
          <xdr:nvSpPr>
            <xdr:cNvPr id="3279" name="Object 207" hidden="1">
              <a:extLst>
                <a:ext uri="{63B3BB69-23CF-44E3-9099-C40C66FF867C}">
                  <a14:compatExt spid="_x0000_s32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485775</xdr:colOff>
          <xdr:row>43</xdr:row>
          <xdr:rowOff>142875</xdr:rowOff>
        </xdr:from>
        <xdr:to>
          <xdr:col>30</xdr:col>
          <xdr:colOff>371475</xdr:colOff>
          <xdr:row>44</xdr:row>
          <xdr:rowOff>142875</xdr:rowOff>
        </xdr:to>
        <xdr:sp macro="" textlink="">
          <xdr:nvSpPr>
            <xdr:cNvPr id="3280" name="Object 208" hidden="1">
              <a:extLst>
                <a:ext uri="{63B3BB69-23CF-44E3-9099-C40C66FF867C}">
                  <a14:compatExt spid="_x0000_s32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514350</xdr:colOff>
          <xdr:row>38</xdr:row>
          <xdr:rowOff>161925</xdr:rowOff>
        </xdr:from>
        <xdr:to>
          <xdr:col>31</xdr:col>
          <xdr:colOff>323850</xdr:colOff>
          <xdr:row>41</xdr:row>
          <xdr:rowOff>9525</xdr:rowOff>
        </xdr:to>
        <xdr:sp macro="" textlink="">
          <xdr:nvSpPr>
            <xdr:cNvPr id="3281" name="Object 209" hidden="1">
              <a:extLst>
                <a:ext uri="{63B3BB69-23CF-44E3-9099-C40C66FF867C}">
                  <a14:compatExt spid="_x0000_s32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600075</xdr:colOff>
          <xdr:row>35</xdr:row>
          <xdr:rowOff>9525</xdr:rowOff>
        </xdr:from>
        <xdr:to>
          <xdr:col>32</xdr:col>
          <xdr:colOff>647700</xdr:colOff>
          <xdr:row>37</xdr:row>
          <xdr:rowOff>133350</xdr:rowOff>
        </xdr:to>
        <xdr:sp macro="" textlink="">
          <xdr:nvSpPr>
            <xdr:cNvPr id="3282" name="Object 210" hidden="1">
              <a:extLst>
                <a:ext uri="{63B3BB69-23CF-44E3-9099-C40C66FF867C}">
                  <a14:compatExt spid="_x0000_s32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695325</xdr:colOff>
          <xdr:row>240</xdr:row>
          <xdr:rowOff>9525</xdr:rowOff>
        </xdr:from>
        <xdr:to>
          <xdr:col>31</xdr:col>
          <xdr:colOff>209550</xdr:colOff>
          <xdr:row>241</xdr:row>
          <xdr:rowOff>66675</xdr:rowOff>
        </xdr:to>
        <xdr:sp macro="" textlink="">
          <xdr:nvSpPr>
            <xdr:cNvPr id="3283" name="Object 211" hidden="1">
              <a:extLst>
                <a:ext uri="{63B3BB69-23CF-44E3-9099-C40C66FF867C}">
                  <a14:compatExt spid="_x0000_s32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733425</xdr:colOff>
          <xdr:row>249</xdr:row>
          <xdr:rowOff>47625</xdr:rowOff>
        </xdr:from>
        <xdr:to>
          <xdr:col>31</xdr:col>
          <xdr:colOff>400050</xdr:colOff>
          <xdr:row>250</xdr:row>
          <xdr:rowOff>85725</xdr:rowOff>
        </xdr:to>
        <xdr:sp macro="" textlink="">
          <xdr:nvSpPr>
            <xdr:cNvPr id="3284" name="Object 212" hidden="1">
              <a:extLst>
                <a:ext uri="{63B3BB69-23CF-44E3-9099-C40C66FF867C}">
                  <a14:compatExt spid="_x0000_s32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28575</xdr:colOff>
          <xdr:row>137</xdr:row>
          <xdr:rowOff>142875</xdr:rowOff>
        </xdr:from>
        <xdr:to>
          <xdr:col>30</xdr:col>
          <xdr:colOff>571500</xdr:colOff>
          <xdr:row>139</xdr:row>
          <xdr:rowOff>114300</xdr:rowOff>
        </xdr:to>
        <xdr:sp macro="" textlink="">
          <xdr:nvSpPr>
            <xdr:cNvPr id="3285" name="Object 213" hidden="1">
              <a:extLst>
                <a:ext uri="{63B3BB69-23CF-44E3-9099-C40C66FF867C}">
                  <a14:compatExt spid="_x0000_s32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31</xdr:col>
          <xdr:colOff>257175</xdr:colOff>
          <xdr:row>153</xdr:row>
          <xdr:rowOff>152400</xdr:rowOff>
        </xdr:from>
        <xdr:to>
          <xdr:col>32</xdr:col>
          <xdr:colOff>19050</xdr:colOff>
          <xdr:row>155</xdr:row>
          <xdr:rowOff>142875</xdr:rowOff>
        </xdr:to>
        <xdr:sp macro="" textlink="">
          <xdr:nvSpPr>
            <xdr:cNvPr id="3286" name="Object 214" hidden="1">
              <a:extLst>
                <a:ext uri="{63B3BB69-23CF-44E3-9099-C40C66FF867C}">
                  <a14:compatExt spid="_x0000_s32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154</xdr:row>
          <xdr:rowOff>9525</xdr:rowOff>
        </xdr:from>
        <xdr:to>
          <xdr:col>30</xdr:col>
          <xdr:colOff>752475</xdr:colOff>
          <xdr:row>155</xdr:row>
          <xdr:rowOff>171450</xdr:rowOff>
        </xdr:to>
        <xdr:sp macro="" textlink="">
          <xdr:nvSpPr>
            <xdr:cNvPr id="3287" name="Object 215" hidden="1">
              <a:extLst>
                <a:ext uri="{63B3BB69-23CF-44E3-9099-C40C66FF867C}">
                  <a14:compatExt spid="_x0000_s32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0</xdr:colOff>
          <xdr:row>158</xdr:row>
          <xdr:rowOff>66675</xdr:rowOff>
        </xdr:from>
        <xdr:to>
          <xdr:col>31</xdr:col>
          <xdr:colOff>38100</xdr:colOff>
          <xdr:row>159</xdr:row>
          <xdr:rowOff>95250</xdr:rowOff>
        </xdr:to>
        <xdr:sp macro="" textlink="">
          <xdr:nvSpPr>
            <xdr:cNvPr id="3288" name="Object 216" hidden="1">
              <a:extLst>
                <a:ext uri="{63B3BB69-23CF-44E3-9099-C40C66FF867C}">
                  <a14:compatExt spid="_x0000_s32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85725</xdr:colOff>
          <xdr:row>176</xdr:row>
          <xdr:rowOff>85725</xdr:rowOff>
        </xdr:from>
        <xdr:to>
          <xdr:col>31</xdr:col>
          <xdr:colOff>57150</xdr:colOff>
          <xdr:row>178</xdr:row>
          <xdr:rowOff>85725</xdr:rowOff>
        </xdr:to>
        <xdr:sp macro="" textlink="">
          <xdr:nvSpPr>
            <xdr:cNvPr id="3289" name="Object 217" hidden="1">
              <a:extLst>
                <a:ext uri="{63B3BB69-23CF-44E3-9099-C40C66FF867C}">
                  <a14:compatExt spid="_x0000_s32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180</xdr:row>
          <xdr:rowOff>38100</xdr:rowOff>
        </xdr:from>
        <xdr:to>
          <xdr:col>31</xdr:col>
          <xdr:colOff>190500</xdr:colOff>
          <xdr:row>181</xdr:row>
          <xdr:rowOff>66675</xdr:rowOff>
        </xdr:to>
        <xdr:sp macro="" textlink="">
          <xdr:nvSpPr>
            <xdr:cNvPr id="3290" name="Object 218" hidden="1">
              <a:extLst>
                <a:ext uri="{63B3BB69-23CF-44E3-9099-C40C66FF867C}">
                  <a14:compatExt spid="_x0000_s32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108</xdr:row>
          <xdr:rowOff>76200</xdr:rowOff>
        </xdr:from>
        <xdr:to>
          <xdr:col>31</xdr:col>
          <xdr:colOff>276225</xdr:colOff>
          <xdr:row>109</xdr:row>
          <xdr:rowOff>104775</xdr:rowOff>
        </xdr:to>
        <xdr:sp macro="" textlink="">
          <xdr:nvSpPr>
            <xdr:cNvPr id="3291" name="Object 219" hidden="1">
              <a:extLst>
                <a:ext uri="{63B3BB69-23CF-44E3-9099-C40C66FF867C}">
                  <a14:compatExt spid="_x0000_s32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87</xdr:row>
          <xdr:rowOff>28575</xdr:rowOff>
        </xdr:from>
        <xdr:to>
          <xdr:col>31</xdr:col>
          <xdr:colOff>419100</xdr:colOff>
          <xdr:row>88</xdr:row>
          <xdr:rowOff>57150</xdr:rowOff>
        </xdr:to>
        <xdr:sp macro="" textlink="">
          <xdr:nvSpPr>
            <xdr:cNvPr id="3296" name="Object 224" hidden="1">
              <a:extLst>
                <a:ext uri="{63B3BB69-23CF-44E3-9099-C40C66FF867C}">
                  <a14:compatExt spid="_x0000_s32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209550</xdr:colOff>
          <xdr:row>84</xdr:row>
          <xdr:rowOff>19050</xdr:rowOff>
        </xdr:from>
        <xdr:to>
          <xdr:col>6</xdr:col>
          <xdr:colOff>19050</xdr:colOff>
          <xdr:row>85</xdr:row>
          <xdr:rowOff>9525</xdr:rowOff>
        </xdr:to>
        <xdr:sp macro="" textlink="">
          <xdr:nvSpPr>
            <xdr:cNvPr id="3297" name="Object 225" hidden="1">
              <a:extLst>
                <a:ext uri="{63B3BB69-23CF-44E3-9099-C40C66FF867C}">
                  <a14:compatExt spid="_x0000_s32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88</xdr:row>
          <xdr:rowOff>47625</xdr:rowOff>
        </xdr:from>
        <xdr:to>
          <xdr:col>31</xdr:col>
          <xdr:colOff>57150</xdr:colOff>
          <xdr:row>89</xdr:row>
          <xdr:rowOff>47625</xdr:rowOff>
        </xdr:to>
        <xdr:sp macro="" textlink="">
          <xdr:nvSpPr>
            <xdr:cNvPr id="3298" name="Object 226" hidden="1">
              <a:extLst>
                <a:ext uri="{63B3BB69-23CF-44E3-9099-C40C66FF867C}">
                  <a14:compatExt spid="_x0000_s32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733425</xdr:colOff>
          <xdr:row>70</xdr:row>
          <xdr:rowOff>85725</xdr:rowOff>
        </xdr:from>
        <xdr:to>
          <xdr:col>33</xdr:col>
          <xdr:colOff>66675</xdr:colOff>
          <xdr:row>73</xdr:row>
          <xdr:rowOff>19050</xdr:rowOff>
        </xdr:to>
        <xdr:sp macro="" textlink="">
          <xdr:nvSpPr>
            <xdr:cNvPr id="3300" name="Object 228" hidden="1">
              <a:extLst>
                <a:ext uri="{63B3BB69-23CF-44E3-9099-C40C66FF867C}">
                  <a14:compatExt spid="_x0000_s33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57150</xdr:colOff>
          <xdr:row>189</xdr:row>
          <xdr:rowOff>9525</xdr:rowOff>
        </xdr:from>
        <xdr:to>
          <xdr:col>31</xdr:col>
          <xdr:colOff>371475</xdr:colOff>
          <xdr:row>190</xdr:row>
          <xdr:rowOff>38100</xdr:rowOff>
        </xdr:to>
        <xdr:sp macro="" textlink="">
          <xdr:nvSpPr>
            <xdr:cNvPr id="3312" name="Object 240" hidden="1">
              <a:extLst>
                <a:ext uri="{63B3BB69-23CF-44E3-9099-C40C66FF867C}">
                  <a14:compatExt spid="_x0000_s33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57150</xdr:colOff>
          <xdr:row>188</xdr:row>
          <xdr:rowOff>28575</xdr:rowOff>
        </xdr:from>
        <xdr:to>
          <xdr:col>31</xdr:col>
          <xdr:colOff>28575</xdr:colOff>
          <xdr:row>189</xdr:row>
          <xdr:rowOff>28575</xdr:rowOff>
        </xdr:to>
        <xdr:sp macro="" textlink="">
          <xdr:nvSpPr>
            <xdr:cNvPr id="3313" name="Object 241" hidden="1">
              <a:extLst>
                <a:ext uri="{63B3BB69-23CF-44E3-9099-C40C66FF867C}">
                  <a14:compatExt spid="_x0000_s33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742950</xdr:colOff>
          <xdr:row>263</xdr:row>
          <xdr:rowOff>85725</xdr:rowOff>
        </xdr:from>
        <xdr:to>
          <xdr:col>31</xdr:col>
          <xdr:colOff>257175</xdr:colOff>
          <xdr:row>264</xdr:row>
          <xdr:rowOff>142875</xdr:rowOff>
        </xdr:to>
        <xdr:sp macro="" textlink="">
          <xdr:nvSpPr>
            <xdr:cNvPr id="3314" name="Object 242" hidden="1">
              <a:extLst>
                <a:ext uri="{63B3BB69-23CF-44E3-9099-C40C66FF867C}">
                  <a14:compatExt spid="_x0000_s33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190500</xdr:colOff>
          <xdr:row>78</xdr:row>
          <xdr:rowOff>9525</xdr:rowOff>
        </xdr:from>
        <xdr:to>
          <xdr:col>2</xdr:col>
          <xdr:colOff>95250</xdr:colOff>
          <xdr:row>79</xdr:row>
          <xdr:rowOff>0</xdr:rowOff>
        </xdr:to>
        <xdr:sp macro="" textlink="">
          <xdr:nvSpPr>
            <xdr:cNvPr id="3315" name="Object 243" hidden="1">
              <a:extLst>
                <a:ext uri="{63B3BB69-23CF-44E3-9099-C40C66FF867C}">
                  <a14:compatExt spid="_x0000_s33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78</xdr:row>
          <xdr:rowOff>47625</xdr:rowOff>
        </xdr:from>
        <xdr:to>
          <xdr:col>31</xdr:col>
          <xdr:colOff>266700</xdr:colOff>
          <xdr:row>79</xdr:row>
          <xdr:rowOff>38100</xdr:rowOff>
        </xdr:to>
        <xdr:sp macro="" textlink="">
          <xdr:nvSpPr>
            <xdr:cNvPr id="3316" name="Object 244" hidden="1">
              <a:extLst>
                <a:ext uri="{63B3BB69-23CF-44E3-9099-C40C66FF867C}">
                  <a14:compatExt spid="_x0000_s33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123825</xdr:colOff>
          <xdr:row>79</xdr:row>
          <xdr:rowOff>9525</xdr:rowOff>
        </xdr:from>
        <xdr:to>
          <xdr:col>4</xdr:col>
          <xdr:colOff>228600</xdr:colOff>
          <xdr:row>80</xdr:row>
          <xdr:rowOff>0</xdr:rowOff>
        </xdr:to>
        <xdr:sp macro="" textlink="">
          <xdr:nvSpPr>
            <xdr:cNvPr id="3317" name="Object 245" hidden="1">
              <a:extLst>
                <a:ext uri="{63B3BB69-23CF-44E3-9099-C40C66FF867C}">
                  <a14:compatExt spid="_x0000_s33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180975</xdr:colOff>
          <xdr:row>74</xdr:row>
          <xdr:rowOff>28575</xdr:rowOff>
        </xdr:from>
        <xdr:to>
          <xdr:col>31</xdr:col>
          <xdr:colOff>485775</xdr:colOff>
          <xdr:row>75</xdr:row>
          <xdr:rowOff>28575</xdr:rowOff>
        </xdr:to>
        <xdr:sp macro="" textlink="">
          <xdr:nvSpPr>
            <xdr:cNvPr id="3319" name="Object 247" hidden="1">
              <a:extLst>
                <a:ext uri="{63B3BB69-23CF-44E3-9099-C40C66FF867C}">
                  <a14:compatExt spid="_x0000_s33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75</xdr:row>
          <xdr:rowOff>180975</xdr:rowOff>
        </xdr:from>
        <xdr:to>
          <xdr:col>30</xdr:col>
          <xdr:colOff>409575</xdr:colOff>
          <xdr:row>76</xdr:row>
          <xdr:rowOff>171450</xdr:rowOff>
        </xdr:to>
        <xdr:sp macro="" textlink="">
          <xdr:nvSpPr>
            <xdr:cNvPr id="3320" name="Object 248" hidden="1">
              <a:extLst>
                <a:ext uri="{63B3BB69-23CF-44E3-9099-C40C66FF867C}">
                  <a14:compatExt spid="_x0000_s33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133350</xdr:colOff>
          <xdr:row>199</xdr:row>
          <xdr:rowOff>57150</xdr:rowOff>
        </xdr:from>
        <xdr:to>
          <xdr:col>31</xdr:col>
          <xdr:colOff>447675</xdr:colOff>
          <xdr:row>200</xdr:row>
          <xdr:rowOff>85725</xdr:rowOff>
        </xdr:to>
        <xdr:sp macro="" textlink="">
          <xdr:nvSpPr>
            <xdr:cNvPr id="3329" name="Object 257" hidden="1">
              <a:extLst>
                <a:ext uri="{63B3BB69-23CF-44E3-9099-C40C66FF867C}">
                  <a14:compatExt spid="_x0000_s33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123825</xdr:colOff>
          <xdr:row>198</xdr:row>
          <xdr:rowOff>85725</xdr:rowOff>
        </xdr:from>
        <xdr:to>
          <xdr:col>31</xdr:col>
          <xdr:colOff>95250</xdr:colOff>
          <xdr:row>199</xdr:row>
          <xdr:rowOff>85725</xdr:rowOff>
        </xdr:to>
        <xdr:sp macro="" textlink="">
          <xdr:nvSpPr>
            <xdr:cNvPr id="3330" name="Object 258" hidden="1">
              <a:extLst>
                <a:ext uri="{63B3BB69-23CF-44E3-9099-C40C66FF867C}">
                  <a14:compatExt spid="_x0000_s33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133350</xdr:colOff>
          <xdr:row>203</xdr:row>
          <xdr:rowOff>9525</xdr:rowOff>
        </xdr:from>
        <xdr:to>
          <xdr:col>31</xdr:col>
          <xdr:colOff>209550</xdr:colOff>
          <xdr:row>204</xdr:row>
          <xdr:rowOff>38100</xdr:rowOff>
        </xdr:to>
        <xdr:sp macro="" textlink="">
          <xdr:nvSpPr>
            <xdr:cNvPr id="3333" name="Object 261" hidden="1">
              <a:extLst>
                <a:ext uri="{63B3BB69-23CF-44E3-9099-C40C66FF867C}">
                  <a14:compatExt spid="_x0000_s33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57150</xdr:colOff>
          <xdr:row>195</xdr:row>
          <xdr:rowOff>142875</xdr:rowOff>
        </xdr:from>
        <xdr:to>
          <xdr:col>31</xdr:col>
          <xdr:colOff>28575</xdr:colOff>
          <xdr:row>197</xdr:row>
          <xdr:rowOff>142875</xdr:rowOff>
        </xdr:to>
        <xdr:sp macro="" textlink="">
          <xdr:nvSpPr>
            <xdr:cNvPr id="3334" name="Object 262" hidden="1">
              <a:extLst>
                <a:ext uri="{63B3BB69-23CF-44E3-9099-C40C66FF867C}">
                  <a14:compatExt spid="_x0000_s33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28575</xdr:colOff>
          <xdr:row>413</xdr:row>
          <xdr:rowOff>38100</xdr:rowOff>
        </xdr:from>
        <xdr:to>
          <xdr:col>31</xdr:col>
          <xdr:colOff>533400</xdr:colOff>
          <xdr:row>414</xdr:row>
          <xdr:rowOff>85725</xdr:rowOff>
        </xdr:to>
        <xdr:sp macro="" textlink="">
          <xdr:nvSpPr>
            <xdr:cNvPr id="3345" name="Object 273" hidden="1">
              <a:extLst>
                <a:ext uri="{63B3BB69-23CF-44E3-9099-C40C66FF867C}">
                  <a14:compatExt spid="_x0000_s33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</xdr:colOff>
          <xdr:row>412</xdr:row>
          <xdr:rowOff>57150</xdr:rowOff>
        </xdr:from>
        <xdr:to>
          <xdr:col>31</xdr:col>
          <xdr:colOff>95250</xdr:colOff>
          <xdr:row>413</xdr:row>
          <xdr:rowOff>85725</xdr:rowOff>
        </xdr:to>
        <xdr:sp macro="" textlink="">
          <xdr:nvSpPr>
            <xdr:cNvPr id="3347" name="Object 275" hidden="1">
              <a:extLst>
                <a:ext uri="{63B3BB69-23CF-44E3-9099-C40C66FF867C}">
                  <a14:compatExt spid="_x0000_s33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386</xdr:row>
          <xdr:rowOff>57150</xdr:rowOff>
        </xdr:from>
        <xdr:to>
          <xdr:col>30</xdr:col>
          <xdr:colOff>752475</xdr:colOff>
          <xdr:row>387</xdr:row>
          <xdr:rowOff>47625</xdr:rowOff>
        </xdr:to>
        <xdr:sp macro="" textlink="">
          <xdr:nvSpPr>
            <xdr:cNvPr id="3350" name="Object 278" hidden="1">
              <a:extLst>
                <a:ext uri="{63B3BB69-23CF-44E3-9099-C40C66FF867C}">
                  <a14:compatExt spid="_x0000_s33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387</xdr:row>
          <xdr:rowOff>57150</xdr:rowOff>
        </xdr:from>
        <xdr:to>
          <xdr:col>30</xdr:col>
          <xdr:colOff>752475</xdr:colOff>
          <xdr:row>388</xdr:row>
          <xdr:rowOff>47625</xdr:rowOff>
        </xdr:to>
        <xdr:sp macro="" textlink="">
          <xdr:nvSpPr>
            <xdr:cNvPr id="3351" name="Object 279" hidden="1">
              <a:extLst>
                <a:ext uri="{63B3BB69-23CF-44E3-9099-C40C66FF867C}">
                  <a14:compatExt spid="_x0000_s33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440</xdr:row>
          <xdr:rowOff>9525</xdr:rowOff>
        </xdr:from>
        <xdr:to>
          <xdr:col>31</xdr:col>
          <xdr:colOff>695325</xdr:colOff>
          <xdr:row>441</xdr:row>
          <xdr:rowOff>57150</xdr:rowOff>
        </xdr:to>
        <xdr:sp macro="" textlink="">
          <xdr:nvSpPr>
            <xdr:cNvPr id="3352" name="Object 280" hidden="1">
              <a:extLst>
                <a:ext uri="{63B3BB69-23CF-44E3-9099-C40C66FF867C}">
                  <a14:compatExt spid="_x0000_s33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209550</xdr:colOff>
          <xdr:row>439</xdr:row>
          <xdr:rowOff>38100</xdr:rowOff>
        </xdr:from>
        <xdr:to>
          <xdr:col>32</xdr:col>
          <xdr:colOff>123825</xdr:colOff>
          <xdr:row>440</xdr:row>
          <xdr:rowOff>66675</xdr:rowOff>
        </xdr:to>
        <xdr:sp macro="" textlink="">
          <xdr:nvSpPr>
            <xdr:cNvPr id="3355" name="Object 283" hidden="1">
              <a:extLst>
                <a:ext uri="{63B3BB69-23CF-44E3-9099-C40C66FF867C}">
                  <a14:compatExt spid="_x0000_s33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47625</xdr:colOff>
          <xdr:row>396</xdr:row>
          <xdr:rowOff>171450</xdr:rowOff>
        </xdr:from>
        <xdr:to>
          <xdr:col>30</xdr:col>
          <xdr:colOff>685800</xdr:colOff>
          <xdr:row>397</xdr:row>
          <xdr:rowOff>161925</xdr:rowOff>
        </xdr:to>
        <xdr:sp macro="" textlink="">
          <xdr:nvSpPr>
            <xdr:cNvPr id="3376" name="Object 304" hidden="1">
              <a:extLst>
                <a:ext uri="{63B3BB69-23CF-44E3-9099-C40C66FF867C}">
                  <a14:compatExt spid="_x0000_s33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47625</xdr:colOff>
          <xdr:row>397</xdr:row>
          <xdr:rowOff>171450</xdr:rowOff>
        </xdr:from>
        <xdr:to>
          <xdr:col>30</xdr:col>
          <xdr:colOff>685800</xdr:colOff>
          <xdr:row>398</xdr:row>
          <xdr:rowOff>161925</xdr:rowOff>
        </xdr:to>
        <xdr:sp macro="" textlink="">
          <xdr:nvSpPr>
            <xdr:cNvPr id="3377" name="Object 305" hidden="1">
              <a:extLst>
                <a:ext uri="{63B3BB69-23CF-44E3-9099-C40C66FF867C}">
                  <a14:compatExt spid="_x0000_s33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38100</xdr:colOff>
          <xdr:row>426</xdr:row>
          <xdr:rowOff>123825</xdr:rowOff>
        </xdr:from>
        <xdr:to>
          <xdr:col>31</xdr:col>
          <xdr:colOff>542925</xdr:colOff>
          <xdr:row>427</xdr:row>
          <xdr:rowOff>171450</xdr:rowOff>
        </xdr:to>
        <xdr:sp macro="" textlink="">
          <xdr:nvSpPr>
            <xdr:cNvPr id="3384" name="Object 312" hidden="1">
              <a:extLst>
                <a:ext uri="{63B3BB69-23CF-44E3-9099-C40C66FF867C}">
                  <a14:compatExt spid="_x0000_s33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28575</xdr:colOff>
          <xdr:row>425</xdr:row>
          <xdr:rowOff>142875</xdr:rowOff>
        </xdr:from>
        <xdr:to>
          <xdr:col>31</xdr:col>
          <xdr:colOff>104775</xdr:colOff>
          <xdr:row>426</xdr:row>
          <xdr:rowOff>171450</xdr:rowOff>
        </xdr:to>
        <xdr:sp macro="" textlink="">
          <xdr:nvSpPr>
            <xdr:cNvPr id="3385" name="Object 313" hidden="1">
              <a:extLst>
                <a:ext uri="{63B3BB69-23CF-44E3-9099-C40C66FF867C}">
                  <a14:compatExt spid="_x0000_s33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152400</xdr:colOff>
          <xdr:row>454</xdr:row>
          <xdr:rowOff>161925</xdr:rowOff>
        </xdr:from>
        <xdr:to>
          <xdr:col>31</xdr:col>
          <xdr:colOff>657225</xdr:colOff>
          <xdr:row>456</xdr:row>
          <xdr:rowOff>19050</xdr:rowOff>
        </xdr:to>
        <xdr:sp macro="" textlink="">
          <xdr:nvSpPr>
            <xdr:cNvPr id="3386" name="Object 314" hidden="1">
              <a:extLst>
                <a:ext uri="{63B3BB69-23CF-44E3-9099-C40C66FF867C}">
                  <a14:compatExt spid="_x0000_s33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171450</xdr:colOff>
          <xdr:row>454</xdr:row>
          <xdr:rowOff>0</xdr:rowOff>
        </xdr:from>
        <xdr:to>
          <xdr:col>32</xdr:col>
          <xdr:colOff>85725</xdr:colOff>
          <xdr:row>455</xdr:row>
          <xdr:rowOff>28575</xdr:rowOff>
        </xdr:to>
        <xdr:sp macro="" textlink="">
          <xdr:nvSpPr>
            <xdr:cNvPr id="3387" name="Object 315" hidden="1">
              <a:extLst>
                <a:ext uri="{63B3BB69-23CF-44E3-9099-C40C66FF867C}">
                  <a14:compatExt spid="_x0000_s33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405</xdr:row>
          <xdr:rowOff>19050</xdr:rowOff>
        </xdr:from>
        <xdr:to>
          <xdr:col>30</xdr:col>
          <xdr:colOff>752475</xdr:colOff>
          <xdr:row>406</xdr:row>
          <xdr:rowOff>9525</xdr:rowOff>
        </xdr:to>
        <xdr:sp macro="" textlink="">
          <xdr:nvSpPr>
            <xdr:cNvPr id="3390" name="Object 318" hidden="1">
              <a:extLst>
                <a:ext uri="{63B3BB69-23CF-44E3-9099-C40C66FF867C}">
                  <a14:compatExt spid="_x0000_s33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406</xdr:row>
          <xdr:rowOff>19050</xdr:rowOff>
        </xdr:from>
        <xdr:to>
          <xdr:col>30</xdr:col>
          <xdr:colOff>752475</xdr:colOff>
          <xdr:row>407</xdr:row>
          <xdr:rowOff>9525</xdr:rowOff>
        </xdr:to>
        <xdr:sp macro="" textlink="">
          <xdr:nvSpPr>
            <xdr:cNvPr id="3391" name="Object 319" hidden="1">
              <a:extLst>
                <a:ext uri="{63B3BB69-23CF-44E3-9099-C40C66FF867C}">
                  <a14:compatExt spid="_x0000_s33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</xdr:colOff>
          <xdr:row>410</xdr:row>
          <xdr:rowOff>66675</xdr:rowOff>
        </xdr:from>
        <xdr:to>
          <xdr:col>32</xdr:col>
          <xdr:colOff>714375</xdr:colOff>
          <xdr:row>412</xdr:row>
          <xdr:rowOff>66675</xdr:rowOff>
        </xdr:to>
        <xdr:sp macro="" textlink="">
          <xdr:nvSpPr>
            <xdr:cNvPr id="3392" name="Object 320" hidden="1">
              <a:extLst>
                <a:ext uri="{63B3BB69-23CF-44E3-9099-C40C66FF867C}">
                  <a14:compatExt spid="_x0000_s33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432</xdr:row>
          <xdr:rowOff>114300</xdr:rowOff>
        </xdr:from>
        <xdr:to>
          <xdr:col>30</xdr:col>
          <xdr:colOff>752475</xdr:colOff>
          <xdr:row>433</xdr:row>
          <xdr:rowOff>104775</xdr:rowOff>
        </xdr:to>
        <xdr:sp macro="" textlink="">
          <xdr:nvSpPr>
            <xdr:cNvPr id="3393" name="Object 321" hidden="1">
              <a:extLst>
                <a:ext uri="{63B3BB69-23CF-44E3-9099-C40C66FF867C}">
                  <a14:compatExt spid="_x0000_s33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114300</xdr:colOff>
          <xdr:row>433</xdr:row>
          <xdr:rowOff>114300</xdr:rowOff>
        </xdr:from>
        <xdr:to>
          <xdr:col>30</xdr:col>
          <xdr:colOff>752475</xdr:colOff>
          <xdr:row>434</xdr:row>
          <xdr:rowOff>104775</xdr:rowOff>
        </xdr:to>
        <xdr:sp macro="" textlink="">
          <xdr:nvSpPr>
            <xdr:cNvPr id="3394" name="Object 322" hidden="1">
              <a:extLst>
                <a:ext uri="{63B3BB69-23CF-44E3-9099-C40C66FF867C}">
                  <a14:compatExt spid="_x0000_s33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180975</xdr:colOff>
          <xdr:row>437</xdr:row>
          <xdr:rowOff>38100</xdr:rowOff>
        </xdr:from>
        <xdr:to>
          <xdr:col>33</xdr:col>
          <xdr:colOff>114300</xdr:colOff>
          <xdr:row>439</xdr:row>
          <xdr:rowOff>38100</xdr:rowOff>
        </xdr:to>
        <xdr:sp macro="" textlink="">
          <xdr:nvSpPr>
            <xdr:cNvPr id="3395" name="Object 323" hidden="1">
              <a:extLst>
                <a:ext uri="{63B3BB69-23CF-44E3-9099-C40C66FF867C}">
                  <a14:compatExt spid="_x0000_s33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209550</xdr:colOff>
          <xdr:row>460</xdr:row>
          <xdr:rowOff>133350</xdr:rowOff>
        </xdr:from>
        <xdr:to>
          <xdr:col>31</xdr:col>
          <xdr:colOff>85725</xdr:colOff>
          <xdr:row>461</xdr:row>
          <xdr:rowOff>123825</xdr:rowOff>
        </xdr:to>
        <xdr:sp macro="" textlink="">
          <xdr:nvSpPr>
            <xdr:cNvPr id="3396" name="Object 324" hidden="1">
              <a:extLst>
                <a:ext uri="{63B3BB69-23CF-44E3-9099-C40C66FF867C}">
                  <a14:compatExt spid="_x0000_s33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209550</xdr:colOff>
          <xdr:row>461</xdr:row>
          <xdr:rowOff>133350</xdr:rowOff>
        </xdr:from>
        <xdr:to>
          <xdr:col>31</xdr:col>
          <xdr:colOff>85725</xdr:colOff>
          <xdr:row>462</xdr:row>
          <xdr:rowOff>123825</xdr:rowOff>
        </xdr:to>
        <xdr:sp macro="" textlink="">
          <xdr:nvSpPr>
            <xdr:cNvPr id="3397" name="Object 325" hidden="1">
              <a:extLst>
                <a:ext uri="{63B3BB69-23CF-44E3-9099-C40C66FF867C}">
                  <a14:compatExt spid="_x0000_s33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152400</xdr:colOff>
          <xdr:row>465</xdr:row>
          <xdr:rowOff>85725</xdr:rowOff>
        </xdr:from>
        <xdr:to>
          <xdr:col>33</xdr:col>
          <xdr:colOff>85725</xdr:colOff>
          <xdr:row>467</xdr:row>
          <xdr:rowOff>85725</xdr:rowOff>
        </xdr:to>
        <xdr:sp macro="" textlink="">
          <xdr:nvSpPr>
            <xdr:cNvPr id="3398" name="Object 326" hidden="1">
              <a:extLst>
                <a:ext uri="{63B3BB69-23CF-44E3-9099-C40C66FF867C}">
                  <a14:compatExt spid="_x0000_s33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418</xdr:row>
          <xdr:rowOff>142875</xdr:rowOff>
        </xdr:from>
        <xdr:to>
          <xdr:col>31</xdr:col>
          <xdr:colOff>66675</xdr:colOff>
          <xdr:row>419</xdr:row>
          <xdr:rowOff>133350</xdr:rowOff>
        </xdr:to>
        <xdr:sp macro="" textlink="">
          <xdr:nvSpPr>
            <xdr:cNvPr id="3399" name="Object 327" hidden="1">
              <a:extLst>
                <a:ext uri="{63B3BB69-23CF-44E3-9099-C40C66FF867C}">
                  <a14:compatExt spid="_x0000_s33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419</xdr:row>
          <xdr:rowOff>142875</xdr:rowOff>
        </xdr:from>
        <xdr:to>
          <xdr:col>31</xdr:col>
          <xdr:colOff>66675</xdr:colOff>
          <xdr:row>420</xdr:row>
          <xdr:rowOff>133350</xdr:rowOff>
        </xdr:to>
        <xdr:sp macro="" textlink="">
          <xdr:nvSpPr>
            <xdr:cNvPr id="3400" name="Object 328" hidden="1">
              <a:extLst>
                <a:ext uri="{63B3BB69-23CF-44E3-9099-C40C66FF867C}">
                  <a14:compatExt spid="_x0000_s34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28575</xdr:colOff>
          <xdr:row>423</xdr:row>
          <xdr:rowOff>152400</xdr:rowOff>
        </xdr:from>
        <xdr:to>
          <xdr:col>32</xdr:col>
          <xdr:colOff>723900</xdr:colOff>
          <xdr:row>425</xdr:row>
          <xdr:rowOff>152400</xdr:rowOff>
        </xdr:to>
        <xdr:sp macro="" textlink="">
          <xdr:nvSpPr>
            <xdr:cNvPr id="3401" name="Object 329" hidden="1">
              <a:extLst>
                <a:ext uri="{63B3BB69-23CF-44E3-9099-C40C66FF867C}">
                  <a14:compatExt spid="_x0000_s34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57150</xdr:colOff>
          <xdr:row>446</xdr:row>
          <xdr:rowOff>66675</xdr:rowOff>
        </xdr:from>
        <xdr:to>
          <xdr:col>30</xdr:col>
          <xdr:colOff>695325</xdr:colOff>
          <xdr:row>447</xdr:row>
          <xdr:rowOff>57150</xdr:rowOff>
        </xdr:to>
        <xdr:sp macro="" textlink="">
          <xdr:nvSpPr>
            <xdr:cNvPr id="3402" name="Object 330" hidden="1">
              <a:extLst>
                <a:ext uri="{63B3BB69-23CF-44E3-9099-C40C66FF867C}">
                  <a14:compatExt spid="_x0000_s34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57150</xdr:colOff>
          <xdr:row>447</xdr:row>
          <xdr:rowOff>66675</xdr:rowOff>
        </xdr:from>
        <xdr:to>
          <xdr:col>30</xdr:col>
          <xdr:colOff>695325</xdr:colOff>
          <xdr:row>448</xdr:row>
          <xdr:rowOff>57150</xdr:rowOff>
        </xdr:to>
        <xdr:sp macro="" textlink="">
          <xdr:nvSpPr>
            <xdr:cNvPr id="3403" name="Object 331" hidden="1">
              <a:extLst>
                <a:ext uri="{63B3BB69-23CF-44E3-9099-C40C66FF867C}">
                  <a14:compatExt spid="_x0000_s34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142875</xdr:colOff>
          <xdr:row>452</xdr:row>
          <xdr:rowOff>0</xdr:rowOff>
        </xdr:from>
        <xdr:to>
          <xdr:col>33</xdr:col>
          <xdr:colOff>76200</xdr:colOff>
          <xdr:row>454</xdr:row>
          <xdr:rowOff>0</xdr:rowOff>
        </xdr:to>
        <xdr:sp macro="" textlink="">
          <xdr:nvSpPr>
            <xdr:cNvPr id="3404" name="Object 332" hidden="1">
              <a:extLst>
                <a:ext uri="{63B3BB69-23CF-44E3-9099-C40C66FF867C}">
                  <a14:compatExt spid="_x0000_s34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474</xdr:row>
          <xdr:rowOff>133350</xdr:rowOff>
        </xdr:from>
        <xdr:to>
          <xdr:col>31</xdr:col>
          <xdr:colOff>66675</xdr:colOff>
          <xdr:row>475</xdr:row>
          <xdr:rowOff>123825</xdr:rowOff>
        </xdr:to>
        <xdr:sp macro="" textlink="">
          <xdr:nvSpPr>
            <xdr:cNvPr id="3405" name="Object 333" hidden="1">
              <a:extLst>
                <a:ext uri="{63B3BB69-23CF-44E3-9099-C40C66FF867C}">
                  <a14:compatExt spid="_x0000_s34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475</xdr:row>
          <xdr:rowOff>133350</xdr:rowOff>
        </xdr:from>
        <xdr:to>
          <xdr:col>31</xdr:col>
          <xdr:colOff>66675</xdr:colOff>
          <xdr:row>476</xdr:row>
          <xdr:rowOff>123825</xdr:rowOff>
        </xdr:to>
        <xdr:sp macro="" textlink="">
          <xdr:nvSpPr>
            <xdr:cNvPr id="3406" name="Object 334" hidden="1">
              <a:extLst>
                <a:ext uri="{63B3BB69-23CF-44E3-9099-C40C66FF867C}">
                  <a14:compatExt spid="_x0000_s34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685800</xdr:colOff>
          <xdr:row>479</xdr:row>
          <xdr:rowOff>171450</xdr:rowOff>
        </xdr:from>
        <xdr:to>
          <xdr:col>32</xdr:col>
          <xdr:colOff>619125</xdr:colOff>
          <xdr:row>481</xdr:row>
          <xdr:rowOff>171450</xdr:rowOff>
        </xdr:to>
        <xdr:sp macro="" textlink="">
          <xdr:nvSpPr>
            <xdr:cNvPr id="3407" name="Object 335" hidden="1">
              <a:extLst>
                <a:ext uri="{63B3BB69-23CF-44E3-9099-C40C66FF867C}">
                  <a14:compatExt spid="_x0000_s34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200025</xdr:colOff>
          <xdr:row>319</xdr:row>
          <xdr:rowOff>28575</xdr:rowOff>
        </xdr:from>
        <xdr:to>
          <xdr:col>31</xdr:col>
          <xdr:colOff>704850</xdr:colOff>
          <xdr:row>320</xdr:row>
          <xdr:rowOff>76200</xdr:rowOff>
        </xdr:to>
        <xdr:sp macro="" textlink="">
          <xdr:nvSpPr>
            <xdr:cNvPr id="3409" name="Object 337" hidden="1">
              <a:extLst>
                <a:ext uri="{63B3BB69-23CF-44E3-9099-C40C66FF867C}">
                  <a14:compatExt spid="_x0000_s34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200025</xdr:colOff>
          <xdr:row>317</xdr:row>
          <xdr:rowOff>133350</xdr:rowOff>
        </xdr:from>
        <xdr:to>
          <xdr:col>31</xdr:col>
          <xdr:colOff>276225</xdr:colOff>
          <xdr:row>318</xdr:row>
          <xdr:rowOff>161925</xdr:rowOff>
        </xdr:to>
        <xdr:sp macro="" textlink="">
          <xdr:nvSpPr>
            <xdr:cNvPr id="3410" name="Object 338" hidden="1">
              <a:extLst>
                <a:ext uri="{63B3BB69-23CF-44E3-9099-C40C66FF867C}">
                  <a14:compatExt spid="_x0000_s34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76200</xdr:colOff>
          <xdr:row>297</xdr:row>
          <xdr:rowOff>57150</xdr:rowOff>
        </xdr:from>
        <xdr:to>
          <xdr:col>30</xdr:col>
          <xdr:colOff>714375</xdr:colOff>
          <xdr:row>298</xdr:row>
          <xdr:rowOff>28575</xdr:rowOff>
        </xdr:to>
        <xdr:sp macro="" textlink="">
          <xdr:nvSpPr>
            <xdr:cNvPr id="3411" name="Object 339" hidden="1">
              <a:extLst>
                <a:ext uri="{63B3BB69-23CF-44E3-9099-C40C66FF867C}">
                  <a14:compatExt spid="_x0000_s34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47625</xdr:colOff>
          <xdr:row>341</xdr:row>
          <xdr:rowOff>95250</xdr:rowOff>
        </xdr:from>
        <xdr:to>
          <xdr:col>31</xdr:col>
          <xdr:colOff>552450</xdr:colOff>
          <xdr:row>342</xdr:row>
          <xdr:rowOff>142875</xdr:rowOff>
        </xdr:to>
        <xdr:sp macro="" textlink="">
          <xdr:nvSpPr>
            <xdr:cNvPr id="3413" name="Object 341" hidden="1">
              <a:extLst>
                <a:ext uri="{63B3BB69-23CF-44E3-9099-C40C66FF867C}">
                  <a14:compatExt spid="_x0000_s34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66675</xdr:colOff>
          <xdr:row>340</xdr:row>
          <xdr:rowOff>123825</xdr:rowOff>
        </xdr:from>
        <xdr:to>
          <xdr:col>31</xdr:col>
          <xdr:colOff>742950</xdr:colOff>
          <xdr:row>341</xdr:row>
          <xdr:rowOff>152400</xdr:rowOff>
        </xdr:to>
        <xdr:sp macro="" textlink="">
          <xdr:nvSpPr>
            <xdr:cNvPr id="3414" name="Object 342" hidden="1">
              <a:extLst>
                <a:ext uri="{63B3BB69-23CF-44E3-9099-C40C66FF867C}">
                  <a14:compatExt spid="_x0000_s34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161925</xdr:colOff>
          <xdr:row>304</xdr:row>
          <xdr:rowOff>76200</xdr:rowOff>
        </xdr:from>
        <xdr:to>
          <xdr:col>31</xdr:col>
          <xdr:colOff>38100</xdr:colOff>
          <xdr:row>305</xdr:row>
          <xdr:rowOff>47625</xdr:rowOff>
        </xdr:to>
        <xdr:sp macro="" textlink="">
          <xdr:nvSpPr>
            <xdr:cNvPr id="3417" name="Object 345" hidden="1">
              <a:extLst>
                <a:ext uri="{63B3BB69-23CF-44E3-9099-C40C66FF867C}">
                  <a14:compatExt spid="_x0000_s34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733425</xdr:colOff>
          <xdr:row>329</xdr:row>
          <xdr:rowOff>133350</xdr:rowOff>
        </xdr:from>
        <xdr:to>
          <xdr:col>31</xdr:col>
          <xdr:colOff>476250</xdr:colOff>
          <xdr:row>330</xdr:row>
          <xdr:rowOff>180975</xdr:rowOff>
        </xdr:to>
        <xdr:sp macro="" textlink="">
          <xdr:nvSpPr>
            <xdr:cNvPr id="3419" name="Object 347" hidden="1">
              <a:extLst>
                <a:ext uri="{63B3BB69-23CF-44E3-9099-C40C66FF867C}">
                  <a14:compatExt spid="_x0000_s34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723900</xdr:colOff>
          <xdr:row>328</xdr:row>
          <xdr:rowOff>152400</xdr:rowOff>
        </xdr:from>
        <xdr:to>
          <xdr:col>31</xdr:col>
          <xdr:colOff>38100</xdr:colOff>
          <xdr:row>329</xdr:row>
          <xdr:rowOff>180975</xdr:rowOff>
        </xdr:to>
        <xdr:sp macro="" textlink="">
          <xdr:nvSpPr>
            <xdr:cNvPr id="3420" name="Object 348" hidden="1">
              <a:extLst>
                <a:ext uri="{63B3BB69-23CF-44E3-9099-C40C66FF867C}">
                  <a14:compatExt spid="_x0000_s34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152400</xdr:colOff>
          <xdr:row>352</xdr:row>
          <xdr:rowOff>171450</xdr:rowOff>
        </xdr:from>
        <xdr:to>
          <xdr:col>31</xdr:col>
          <xdr:colOff>657225</xdr:colOff>
          <xdr:row>354</xdr:row>
          <xdr:rowOff>28575</xdr:rowOff>
        </xdr:to>
        <xdr:sp macro="" textlink="">
          <xdr:nvSpPr>
            <xdr:cNvPr id="3421" name="Object 349" hidden="1">
              <a:extLst>
                <a:ext uri="{63B3BB69-23CF-44E3-9099-C40C66FF867C}">
                  <a14:compatExt spid="_x0000_s34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171450</xdr:colOff>
          <xdr:row>352</xdr:row>
          <xdr:rowOff>9525</xdr:rowOff>
        </xdr:from>
        <xdr:to>
          <xdr:col>32</xdr:col>
          <xdr:colOff>85725</xdr:colOff>
          <xdr:row>353</xdr:row>
          <xdr:rowOff>38100</xdr:rowOff>
        </xdr:to>
        <xdr:sp macro="" textlink="">
          <xdr:nvSpPr>
            <xdr:cNvPr id="3422" name="Object 350" hidden="1">
              <a:extLst>
                <a:ext uri="{63B3BB69-23CF-44E3-9099-C40C66FF867C}">
                  <a14:compatExt spid="_x0000_s34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66675</xdr:colOff>
          <xdr:row>311</xdr:row>
          <xdr:rowOff>57150</xdr:rowOff>
        </xdr:from>
        <xdr:to>
          <xdr:col>30</xdr:col>
          <xdr:colOff>704850</xdr:colOff>
          <xdr:row>312</xdr:row>
          <xdr:rowOff>28575</xdr:rowOff>
        </xdr:to>
        <xdr:sp macro="" textlink="">
          <xdr:nvSpPr>
            <xdr:cNvPr id="3425" name="Object 353" hidden="1">
              <a:extLst>
                <a:ext uri="{63B3BB69-23CF-44E3-9099-C40C66FF867C}">
                  <a14:compatExt spid="_x0000_s34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666750</xdr:colOff>
          <xdr:row>314</xdr:row>
          <xdr:rowOff>180975</xdr:rowOff>
        </xdr:from>
        <xdr:to>
          <xdr:col>32</xdr:col>
          <xdr:colOff>600075</xdr:colOff>
          <xdr:row>316</xdr:row>
          <xdr:rowOff>180975</xdr:rowOff>
        </xdr:to>
        <xdr:sp macro="" textlink="">
          <xdr:nvSpPr>
            <xdr:cNvPr id="3427" name="Object 355" hidden="1">
              <a:extLst>
                <a:ext uri="{63B3BB69-23CF-44E3-9099-C40C66FF867C}">
                  <a14:compatExt spid="_x0000_s34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133350</xdr:colOff>
          <xdr:row>335</xdr:row>
          <xdr:rowOff>171450</xdr:rowOff>
        </xdr:from>
        <xdr:to>
          <xdr:col>31</xdr:col>
          <xdr:colOff>9525</xdr:colOff>
          <xdr:row>336</xdr:row>
          <xdr:rowOff>142875</xdr:rowOff>
        </xdr:to>
        <xdr:sp macro="" textlink="">
          <xdr:nvSpPr>
            <xdr:cNvPr id="3428" name="Object 356" hidden="1">
              <a:extLst>
                <a:ext uri="{63B3BB69-23CF-44E3-9099-C40C66FF867C}">
                  <a14:compatExt spid="_x0000_s34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38100</xdr:colOff>
          <xdr:row>338</xdr:row>
          <xdr:rowOff>123825</xdr:rowOff>
        </xdr:from>
        <xdr:to>
          <xdr:col>32</xdr:col>
          <xdr:colOff>733425</xdr:colOff>
          <xdr:row>340</xdr:row>
          <xdr:rowOff>123825</xdr:rowOff>
        </xdr:to>
        <xdr:sp macro="" textlink="">
          <xdr:nvSpPr>
            <xdr:cNvPr id="3430" name="Object 358" hidden="1">
              <a:extLst>
                <a:ext uri="{63B3BB69-23CF-44E3-9099-C40C66FF867C}">
                  <a14:compatExt spid="_x0000_s34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209550</xdr:colOff>
          <xdr:row>359</xdr:row>
          <xdr:rowOff>123825</xdr:rowOff>
        </xdr:from>
        <xdr:to>
          <xdr:col>31</xdr:col>
          <xdr:colOff>85725</xdr:colOff>
          <xdr:row>360</xdr:row>
          <xdr:rowOff>95250</xdr:rowOff>
        </xdr:to>
        <xdr:sp macro="" textlink="">
          <xdr:nvSpPr>
            <xdr:cNvPr id="3431" name="Object 359" hidden="1">
              <a:extLst>
                <a:ext uri="{63B3BB69-23CF-44E3-9099-C40C66FF867C}">
                  <a14:compatExt spid="_x0000_s34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647700</xdr:colOff>
          <xdr:row>362</xdr:row>
          <xdr:rowOff>76200</xdr:rowOff>
        </xdr:from>
        <xdr:to>
          <xdr:col>32</xdr:col>
          <xdr:colOff>581025</xdr:colOff>
          <xdr:row>364</xdr:row>
          <xdr:rowOff>76200</xdr:rowOff>
        </xdr:to>
        <xdr:sp macro="" textlink="">
          <xdr:nvSpPr>
            <xdr:cNvPr id="3433" name="Object 361" hidden="1">
              <a:extLst>
                <a:ext uri="{63B3BB69-23CF-44E3-9099-C40C66FF867C}">
                  <a14:compatExt spid="_x0000_s34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190500</xdr:colOff>
          <xdr:row>323</xdr:row>
          <xdr:rowOff>66675</xdr:rowOff>
        </xdr:from>
        <xdr:to>
          <xdr:col>31</xdr:col>
          <xdr:colOff>66675</xdr:colOff>
          <xdr:row>324</xdr:row>
          <xdr:rowOff>38100</xdr:rowOff>
        </xdr:to>
        <xdr:sp macro="" textlink="">
          <xdr:nvSpPr>
            <xdr:cNvPr id="3434" name="Object 362" hidden="1">
              <a:extLst>
                <a:ext uri="{63B3BB69-23CF-44E3-9099-C40C66FF867C}">
                  <a14:compatExt spid="_x0000_s34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723900</xdr:colOff>
          <xdr:row>326</xdr:row>
          <xdr:rowOff>161925</xdr:rowOff>
        </xdr:from>
        <xdr:to>
          <xdr:col>32</xdr:col>
          <xdr:colOff>657225</xdr:colOff>
          <xdr:row>328</xdr:row>
          <xdr:rowOff>161925</xdr:rowOff>
        </xdr:to>
        <xdr:sp macro="" textlink="">
          <xdr:nvSpPr>
            <xdr:cNvPr id="3436" name="Object 364" hidden="1">
              <a:extLst>
                <a:ext uri="{63B3BB69-23CF-44E3-9099-C40C66FF867C}">
                  <a14:compatExt spid="_x0000_s34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85725</xdr:colOff>
          <xdr:row>347</xdr:row>
          <xdr:rowOff>104775</xdr:rowOff>
        </xdr:from>
        <xdr:to>
          <xdr:col>30</xdr:col>
          <xdr:colOff>723900</xdr:colOff>
          <xdr:row>348</xdr:row>
          <xdr:rowOff>76200</xdr:rowOff>
        </xdr:to>
        <xdr:sp macro="" textlink="">
          <xdr:nvSpPr>
            <xdr:cNvPr id="3437" name="Object 365" hidden="1">
              <a:extLst>
                <a:ext uri="{63B3BB69-23CF-44E3-9099-C40C66FF867C}">
                  <a14:compatExt spid="_x0000_s34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142875</xdr:colOff>
          <xdr:row>350</xdr:row>
          <xdr:rowOff>9525</xdr:rowOff>
        </xdr:from>
        <xdr:to>
          <xdr:col>33</xdr:col>
          <xdr:colOff>76200</xdr:colOff>
          <xdr:row>352</xdr:row>
          <xdr:rowOff>9525</xdr:rowOff>
        </xdr:to>
        <xdr:sp macro="" textlink="">
          <xdr:nvSpPr>
            <xdr:cNvPr id="3439" name="Object 367" hidden="1">
              <a:extLst>
                <a:ext uri="{63B3BB69-23CF-44E3-9099-C40C66FF867C}">
                  <a14:compatExt spid="_x0000_s34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123825</xdr:colOff>
          <xdr:row>371</xdr:row>
          <xdr:rowOff>142875</xdr:rowOff>
        </xdr:from>
        <xdr:to>
          <xdr:col>31</xdr:col>
          <xdr:colOff>0</xdr:colOff>
          <xdr:row>372</xdr:row>
          <xdr:rowOff>114300</xdr:rowOff>
        </xdr:to>
        <xdr:sp macro="" textlink="">
          <xdr:nvSpPr>
            <xdr:cNvPr id="3440" name="Object 368" hidden="1">
              <a:extLst>
                <a:ext uri="{63B3BB69-23CF-44E3-9099-C40C66FF867C}">
                  <a14:compatExt spid="_x0000_s34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647700</xdr:colOff>
          <xdr:row>374</xdr:row>
          <xdr:rowOff>66675</xdr:rowOff>
        </xdr:from>
        <xdr:to>
          <xdr:col>32</xdr:col>
          <xdr:colOff>581025</xdr:colOff>
          <xdr:row>376</xdr:row>
          <xdr:rowOff>66675</xdr:rowOff>
        </xdr:to>
        <xdr:sp macro="" textlink="">
          <xdr:nvSpPr>
            <xdr:cNvPr id="3442" name="Object 370" hidden="1">
              <a:extLst>
                <a:ext uri="{63B3BB69-23CF-44E3-9099-C40C66FF867C}">
                  <a14:compatExt spid="_x0000_s34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695325</xdr:colOff>
          <xdr:row>482</xdr:row>
          <xdr:rowOff>142875</xdr:rowOff>
        </xdr:from>
        <xdr:to>
          <xdr:col>31</xdr:col>
          <xdr:colOff>438150</xdr:colOff>
          <xdr:row>484</xdr:row>
          <xdr:rowOff>0</xdr:rowOff>
        </xdr:to>
        <xdr:sp macro="" textlink="">
          <xdr:nvSpPr>
            <xdr:cNvPr id="3443" name="Object 371" hidden="1">
              <a:extLst>
                <a:ext uri="{63B3BB69-23CF-44E3-9099-C40C66FF867C}">
                  <a14:compatExt spid="_x0000_s34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714375</xdr:colOff>
          <xdr:row>481</xdr:row>
          <xdr:rowOff>171450</xdr:rowOff>
        </xdr:from>
        <xdr:to>
          <xdr:col>31</xdr:col>
          <xdr:colOff>628650</xdr:colOff>
          <xdr:row>483</xdr:row>
          <xdr:rowOff>9525</xdr:rowOff>
        </xdr:to>
        <xdr:sp macro="" textlink="">
          <xdr:nvSpPr>
            <xdr:cNvPr id="3444" name="Object 372" hidden="1">
              <a:extLst>
                <a:ext uri="{63B3BB69-23CF-44E3-9099-C40C66FF867C}">
                  <a14:compatExt spid="_x0000_s34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161925</xdr:colOff>
          <xdr:row>468</xdr:row>
          <xdr:rowOff>57150</xdr:rowOff>
        </xdr:from>
        <xdr:to>
          <xdr:col>31</xdr:col>
          <xdr:colOff>666750</xdr:colOff>
          <xdr:row>469</xdr:row>
          <xdr:rowOff>104775</xdr:rowOff>
        </xdr:to>
        <xdr:sp macro="" textlink="">
          <xdr:nvSpPr>
            <xdr:cNvPr id="3445" name="Object 373" hidden="1">
              <a:extLst>
                <a:ext uri="{63B3BB69-23CF-44E3-9099-C40C66FF867C}">
                  <a14:compatExt spid="_x0000_s34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30</xdr:col>
          <xdr:colOff>180975</xdr:colOff>
          <xdr:row>467</xdr:row>
          <xdr:rowOff>85725</xdr:rowOff>
        </xdr:from>
        <xdr:to>
          <xdr:col>32</xdr:col>
          <xdr:colOff>95250</xdr:colOff>
          <xdr:row>468</xdr:row>
          <xdr:rowOff>114300</xdr:rowOff>
        </xdr:to>
        <xdr:sp macro="" textlink="">
          <xdr:nvSpPr>
            <xdr:cNvPr id="3446" name="Object 374" hidden="1">
              <a:extLst>
                <a:ext uri="{63B3BB69-23CF-44E3-9099-C40C66FF867C}">
                  <a14:compatExt spid="_x0000_s34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657225</xdr:colOff>
          <xdr:row>377</xdr:row>
          <xdr:rowOff>38100</xdr:rowOff>
        </xdr:from>
        <xdr:to>
          <xdr:col>31</xdr:col>
          <xdr:colOff>400050</xdr:colOff>
          <xdr:row>378</xdr:row>
          <xdr:rowOff>85725</xdr:rowOff>
        </xdr:to>
        <xdr:sp macro="" textlink="">
          <xdr:nvSpPr>
            <xdr:cNvPr id="3447" name="Object 375" hidden="1">
              <a:extLst>
                <a:ext uri="{63B3BB69-23CF-44E3-9099-C40C66FF867C}">
                  <a14:compatExt spid="_x0000_s34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676275</xdr:colOff>
          <xdr:row>376</xdr:row>
          <xdr:rowOff>66675</xdr:rowOff>
        </xdr:from>
        <xdr:to>
          <xdr:col>31</xdr:col>
          <xdr:colOff>590550</xdr:colOff>
          <xdr:row>377</xdr:row>
          <xdr:rowOff>95250</xdr:rowOff>
        </xdr:to>
        <xdr:sp macro="" textlink="">
          <xdr:nvSpPr>
            <xdr:cNvPr id="3448" name="Object 376" hidden="1">
              <a:extLst>
                <a:ext uri="{63B3BB69-23CF-44E3-9099-C40C66FF867C}">
                  <a14:compatExt spid="_x0000_s34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657225</xdr:colOff>
          <xdr:row>365</xdr:row>
          <xdr:rowOff>47625</xdr:rowOff>
        </xdr:from>
        <xdr:to>
          <xdr:col>31</xdr:col>
          <xdr:colOff>400050</xdr:colOff>
          <xdr:row>366</xdr:row>
          <xdr:rowOff>95250</xdr:rowOff>
        </xdr:to>
        <xdr:sp macro="" textlink="">
          <xdr:nvSpPr>
            <xdr:cNvPr id="3449" name="Object 377" hidden="1">
              <a:extLst>
                <a:ext uri="{63B3BB69-23CF-44E3-9099-C40C66FF867C}">
                  <a14:compatExt spid="_x0000_s34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676275</xdr:colOff>
          <xdr:row>364</xdr:row>
          <xdr:rowOff>76200</xdr:rowOff>
        </xdr:from>
        <xdr:to>
          <xdr:col>31</xdr:col>
          <xdr:colOff>590550</xdr:colOff>
          <xdr:row>365</xdr:row>
          <xdr:rowOff>104775</xdr:rowOff>
        </xdr:to>
        <xdr:sp macro="" textlink="">
          <xdr:nvSpPr>
            <xdr:cNvPr id="3450" name="Object 378" hidden="1">
              <a:extLst>
                <a:ext uri="{63B3BB69-23CF-44E3-9099-C40C66FF867C}">
                  <a14:compatExt spid="_x0000_s34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807</xdr:row>
          <xdr:rowOff>114300</xdr:rowOff>
        </xdr:from>
        <xdr:to>
          <xdr:col>31</xdr:col>
          <xdr:colOff>419100</xdr:colOff>
          <xdr:row>808</xdr:row>
          <xdr:rowOff>142875</xdr:rowOff>
        </xdr:to>
        <xdr:sp macro="" textlink="">
          <xdr:nvSpPr>
            <xdr:cNvPr id="3451" name="Object 379" hidden="1">
              <a:extLst>
                <a:ext uri="{63B3BB69-23CF-44E3-9099-C40C66FF867C}">
                  <a14:compatExt spid="_x0000_s34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806</xdr:row>
          <xdr:rowOff>123825</xdr:rowOff>
        </xdr:from>
        <xdr:to>
          <xdr:col>31</xdr:col>
          <xdr:colOff>142875</xdr:colOff>
          <xdr:row>807</xdr:row>
          <xdr:rowOff>114300</xdr:rowOff>
        </xdr:to>
        <xdr:sp macro="" textlink="">
          <xdr:nvSpPr>
            <xdr:cNvPr id="3452" name="Object 380" hidden="1">
              <a:extLst>
                <a:ext uri="{63B3BB69-23CF-44E3-9099-C40C66FF867C}">
                  <a14:compatExt spid="_x0000_s34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152400</xdr:colOff>
          <xdr:row>808</xdr:row>
          <xdr:rowOff>133350</xdr:rowOff>
        </xdr:from>
        <xdr:to>
          <xdr:col>31</xdr:col>
          <xdr:colOff>57150</xdr:colOff>
          <xdr:row>809</xdr:row>
          <xdr:rowOff>133350</xdr:rowOff>
        </xdr:to>
        <xdr:sp macro="" textlink="">
          <xdr:nvSpPr>
            <xdr:cNvPr id="3453" name="Object 381" hidden="1">
              <a:extLst>
                <a:ext uri="{63B3BB69-23CF-44E3-9099-C40C66FF867C}">
                  <a14:compatExt spid="_x0000_s34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628650</xdr:colOff>
          <xdr:row>803</xdr:row>
          <xdr:rowOff>66675</xdr:rowOff>
        </xdr:from>
        <xdr:to>
          <xdr:col>31</xdr:col>
          <xdr:colOff>438150</xdr:colOff>
          <xdr:row>805</xdr:row>
          <xdr:rowOff>104775</xdr:rowOff>
        </xdr:to>
        <xdr:sp macro="" textlink="">
          <xdr:nvSpPr>
            <xdr:cNvPr id="3454" name="Object 382" hidden="1">
              <a:extLst>
                <a:ext uri="{63B3BB69-23CF-44E3-9099-C40C66FF867C}">
                  <a14:compatExt spid="_x0000_s34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619125</xdr:colOff>
          <xdr:row>799</xdr:row>
          <xdr:rowOff>171450</xdr:rowOff>
        </xdr:from>
        <xdr:to>
          <xdr:col>32</xdr:col>
          <xdr:colOff>723900</xdr:colOff>
          <xdr:row>802</xdr:row>
          <xdr:rowOff>104775</xdr:rowOff>
        </xdr:to>
        <xdr:sp macro="" textlink="">
          <xdr:nvSpPr>
            <xdr:cNvPr id="3455" name="Object 383" hidden="1">
              <a:extLst>
                <a:ext uri="{63B3BB69-23CF-44E3-9099-C40C66FF867C}">
                  <a14:compatExt spid="_x0000_s34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38100</xdr:colOff>
          <xdr:row>827</xdr:row>
          <xdr:rowOff>47625</xdr:rowOff>
        </xdr:from>
        <xdr:to>
          <xdr:col>31</xdr:col>
          <xdr:colOff>276225</xdr:colOff>
          <xdr:row>828</xdr:row>
          <xdr:rowOff>76200</xdr:rowOff>
        </xdr:to>
        <xdr:sp macro="" textlink="">
          <xdr:nvSpPr>
            <xdr:cNvPr id="3456" name="Object 384" hidden="1">
              <a:extLst>
                <a:ext uri="{63B3BB69-23CF-44E3-9099-C40C66FF867C}">
                  <a14:compatExt spid="_x0000_s34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38100</xdr:colOff>
          <xdr:row>826</xdr:row>
          <xdr:rowOff>57150</xdr:rowOff>
        </xdr:from>
        <xdr:to>
          <xdr:col>31</xdr:col>
          <xdr:colOff>0</xdr:colOff>
          <xdr:row>827</xdr:row>
          <xdr:rowOff>47625</xdr:rowOff>
        </xdr:to>
        <xdr:sp macro="" textlink="">
          <xdr:nvSpPr>
            <xdr:cNvPr id="3457" name="Object 385" hidden="1">
              <a:extLst>
                <a:ext uri="{63B3BB69-23CF-44E3-9099-C40C66FF867C}">
                  <a14:compatExt spid="_x0000_s34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38100</xdr:colOff>
          <xdr:row>828</xdr:row>
          <xdr:rowOff>66675</xdr:rowOff>
        </xdr:from>
        <xdr:to>
          <xdr:col>30</xdr:col>
          <xdr:colOff>685800</xdr:colOff>
          <xdr:row>829</xdr:row>
          <xdr:rowOff>66675</xdr:rowOff>
        </xdr:to>
        <xdr:sp macro="" textlink="">
          <xdr:nvSpPr>
            <xdr:cNvPr id="3458" name="Object 386" hidden="1">
              <a:extLst>
                <a:ext uri="{63B3BB69-23CF-44E3-9099-C40C66FF867C}">
                  <a14:compatExt spid="_x0000_s34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19050</xdr:colOff>
          <xdr:row>823</xdr:row>
          <xdr:rowOff>38100</xdr:rowOff>
        </xdr:from>
        <xdr:to>
          <xdr:col>31</xdr:col>
          <xdr:colOff>590550</xdr:colOff>
          <xdr:row>825</xdr:row>
          <xdr:rowOff>76200</xdr:rowOff>
        </xdr:to>
        <xdr:sp macro="" textlink="">
          <xdr:nvSpPr>
            <xdr:cNvPr id="3459" name="Object 387" hidden="1">
              <a:extLst>
                <a:ext uri="{63B3BB69-23CF-44E3-9099-C40C66FF867C}">
                  <a14:compatExt spid="_x0000_s34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</xdr:colOff>
          <xdr:row>819</xdr:row>
          <xdr:rowOff>180975</xdr:rowOff>
        </xdr:from>
        <xdr:to>
          <xdr:col>33</xdr:col>
          <xdr:colOff>57150</xdr:colOff>
          <xdr:row>822</xdr:row>
          <xdr:rowOff>114300</xdr:rowOff>
        </xdr:to>
        <xdr:sp macro="" textlink="">
          <xdr:nvSpPr>
            <xdr:cNvPr id="3460" name="Object 388" hidden="1">
              <a:extLst>
                <a:ext uri="{63B3BB69-23CF-44E3-9099-C40C66FF867C}">
                  <a14:compatExt spid="_x0000_s34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0</xdr:colOff>
      <xdr:row>16</xdr:row>
      <xdr:rowOff>0</xdr:rowOff>
    </xdr:from>
    <xdr:to>
      <xdr:col>14</xdr:col>
      <xdr:colOff>0</xdr:colOff>
      <xdr:row>18</xdr:row>
      <xdr:rowOff>123825</xdr:rowOff>
    </xdr:to>
    <xdr:pic>
      <xdr:nvPicPr>
        <xdr:cNvPr id="126" name="그림 125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48000"/>
          <a:ext cx="23812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19</xdr:row>
      <xdr:rowOff>0</xdr:rowOff>
    </xdr:from>
    <xdr:to>
      <xdr:col>9</xdr:col>
      <xdr:colOff>142875</xdr:colOff>
      <xdr:row>21</xdr:row>
      <xdr:rowOff>38100</xdr:rowOff>
    </xdr:to>
    <xdr:pic>
      <xdr:nvPicPr>
        <xdr:cNvPr id="127" name="그림 126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619500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35</xdr:row>
      <xdr:rowOff>0</xdr:rowOff>
    </xdr:from>
    <xdr:to>
      <xdr:col>13</xdr:col>
      <xdr:colOff>191691</xdr:colOff>
      <xdr:row>37</xdr:row>
      <xdr:rowOff>123825</xdr:rowOff>
    </xdr:to>
    <xdr:pic>
      <xdr:nvPicPr>
        <xdr:cNvPr id="128" name="그림 127"/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6667500"/>
          <a:ext cx="2334816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38</xdr:row>
      <xdr:rowOff>0</xdr:rowOff>
    </xdr:from>
    <xdr:to>
      <xdr:col>9</xdr:col>
      <xdr:colOff>142875</xdr:colOff>
      <xdr:row>40</xdr:row>
      <xdr:rowOff>38100</xdr:rowOff>
    </xdr:to>
    <xdr:pic>
      <xdr:nvPicPr>
        <xdr:cNvPr id="129" name="그림 128"/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7239000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228600</xdr:colOff>
      <xdr:row>69</xdr:row>
      <xdr:rowOff>171450</xdr:rowOff>
    </xdr:from>
    <xdr:to>
      <xdr:col>13</xdr:col>
      <xdr:colOff>228600</xdr:colOff>
      <xdr:row>72</xdr:row>
      <xdr:rowOff>104775</xdr:rowOff>
    </xdr:to>
    <xdr:pic>
      <xdr:nvPicPr>
        <xdr:cNvPr id="130" name="그림 129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13315950"/>
          <a:ext cx="23812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131</xdr:row>
      <xdr:rowOff>0</xdr:rowOff>
    </xdr:from>
    <xdr:to>
      <xdr:col>6</xdr:col>
      <xdr:colOff>47625</xdr:colOff>
      <xdr:row>132</xdr:row>
      <xdr:rowOff>180975</xdr:rowOff>
    </xdr:to>
    <xdr:pic>
      <xdr:nvPicPr>
        <xdr:cNvPr id="131" name="그림 130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24955500"/>
          <a:ext cx="5238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38100</xdr:colOff>
      <xdr:row>137</xdr:row>
      <xdr:rowOff>47625</xdr:rowOff>
    </xdr:from>
    <xdr:to>
      <xdr:col>6</xdr:col>
      <xdr:colOff>104775</xdr:colOff>
      <xdr:row>139</xdr:row>
      <xdr:rowOff>19050</xdr:rowOff>
    </xdr:to>
    <xdr:pic>
      <xdr:nvPicPr>
        <xdr:cNvPr id="132" name="그림 131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600" y="26146125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28575</xdr:colOff>
      <xdr:row>143</xdr:row>
      <xdr:rowOff>47625</xdr:rowOff>
    </xdr:from>
    <xdr:to>
      <xdr:col>6</xdr:col>
      <xdr:colOff>231401</xdr:colOff>
      <xdr:row>145</xdr:row>
      <xdr:rowOff>19050</xdr:rowOff>
    </xdr:to>
    <xdr:pic>
      <xdr:nvPicPr>
        <xdr:cNvPr id="133" name="그림 132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1075" y="27289125"/>
          <a:ext cx="679076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143</xdr:row>
      <xdr:rowOff>19050</xdr:rowOff>
    </xdr:from>
    <xdr:to>
      <xdr:col>17</xdr:col>
      <xdr:colOff>47625</xdr:colOff>
      <xdr:row>145</xdr:row>
      <xdr:rowOff>9525</xdr:rowOff>
    </xdr:to>
    <xdr:pic>
      <xdr:nvPicPr>
        <xdr:cNvPr id="134" name="그림 133"/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27260550"/>
          <a:ext cx="5238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9525</xdr:colOff>
      <xdr:row>153</xdr:row>
      <xdr:rowOff>76200</xdr:rowOff>
    </xdr:from>
    <xdr:to>
      <xdr:col>6</xdr:col>
      <xdr:colOff>209550</xdr:colOff>
      <xdr:row>155</xdr:row>
      <xdr:rowOff>47625</xdr:rowOff>
    </xdr:to>
    <xdr:pic>
      <xdr:nvPicPr>
        <xdr:cNvPr id="135" name="그림 134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5" y="29222700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15</xdr:col>
      <xdr:colOff>0</xdr:colOff>
      <xdr:row>153</xdr:row>
      <xdr:rowOff>38100</xdr:rowOff>
    </xdr:from>
    <xdr:to>
      <xdr:col>17</xdr:col>
      <xdr:colOff>66675</xdr:colOff>
      <xdr:row>155</xdr:row>
      <xdr:rowOff>9525</xdr:rowOff>
    </xdr:to>
    <xdr:pic>
      <xdr:nvPicPr>
        <xdr:cNvPr id="136" name="그림 135"/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75" y="29184600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47625</xdr:colOff>
      <xdr:row>167</xdr:row>
      <xdr:rowOff>66675</xdr:rowOff>
    </xdr:from>
    <xdr:to>
      <xdr:col>7</xdr:col>
      <xdr:colOff>9525</xdr:colOff>
      <xdr:row>169</xdr:row>
      <xdr:rowOff>38100</xdr:rowOff>
    </xdr:to>
    <xdr:pic>
      <xdr:nvPicPr>
        <xdr:cNvPr id="137" name="그림 136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5" y="31880175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57150</xdr:colOff>
      <xdr:row>176</xdr:row>
      <xdr:rowOff>57150</xdr:rowOff>
    </xdr:from>
    <xdr:to>
      <xdr:col>7</xdr:col>
      <xdr:colOff>19050</xdr:colOff>
      <xdr:row>178</xdr:row>
      <xdr:rowOff>28575</xdr:rowOff>
    </xdr:to>
    <xdr:pic>
      <xdr:nvPicPr>
        <xdr:cNvPr id="138" name="그림 137"/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9650" y="33585150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219075</xdr:colOff>
      <xdr:row>214</xdr:row>
      <xdr:rowOff>180975</xdr:rowOff>
    </xdr:from>
    <xdr:to>
      <xdr:col>7</xdr:col>
      <xdr:colOff>66675</xdr:colOff>
      <xdr:row>216</xdr:row>
      <xdr:rowOff>47625</xdr:rowOff>
    </xdr:to>
    <xdr:pic>
      <xdr:nvPicPr>
        <xdr:cNvPr id="139" name="그림 138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5325" y="40947975"/>
          <a:ext cx="10382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</xdr:colOff>
      <xdr:row>228</xdr:row>
      <xdr:rowOff>9525</xdr:rowOff>
    </xdr:from>
    <xdr:to>
      <xdr:col>7</xdr:col>
      <xdr:colOff>228600</xdr:colOff>
      <xdr:row>229</xdr:row>
      <xdr:rowOff>47625</xdr:rowOff>
    </xdr:to>
    <xdr:pic>
      <xdr:nvPicPr>
        <xdr:cNvPr id="140" name="그림 139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43443525"/>
          <a:ext cx="11715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209550</xdr:colOff>
      <xdr:row>239</xdr:row>
      <xdr:rowOff>180975</xdr:rowOff>
    </xdr:from>
    <xdr:to>
      <xdr:col>7</xdr:col>
      <xdr:colOff>57150</xdr:colOff>
      <xdr:row>241</xdr:row>
      <xdr:rowOff>47625</xdr:rowOff>
    </xdr:to>
    <xdr:pic>
      <xdr:nvPicPr>
        <xdr:cNvPr id="141" name="그림 140"/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5800" y="45710475"/>
          <a:ext cx="10382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9525</xdr:colOff>
      <xdr:row>248</xdr:row>
      <xdr:rowOff>9525</xdr:rowOff>
    </xdr:from>
    <xdr:to>
      <xdr:col>7</xdr:col>
      <xdr:colOff>228600</xdr:colOff>
      <xdr:row>249</xdr:row>
      <xdr:rowOff>47625</xdr:rowOff>
    </xdr:to>
    <xdr:pic>
      <xdr:nvPicPr>
        <xdr:cNvPr id="142" name="그림 141"/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3900" y="47253525"/>
          <a:ext cx="11715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19050</xdr:colOff>
      <xdr:row>315</xdr:row>
      <xdr:rowOff>0</xdr:rowOff>
    </xdr:from>
    <xdr:to>
      <xdr:col>17</xdr:col>
      <xdr:colOff>95250</xdr:colOff>
      <xdr:row>317</xdr:row>
      <xdr:rowOff>0</xdr:rowOff>
    </xdr:to>
    <xdr:pic>
      <xdr:nvPicPr>
        <xdr:cNvPr id="143" name="그림 142"/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4050" y="60007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9525</xdr:colOff>
      <xdr:row>317</xdr:row>
      <xdr:rowOff>9525</xdr:rowOff>
    </xdr:from>
    <xdr:to>
      <xdr:col>11</xdr:col>
      <xdr:colOff>133350</xdr:colOff>
      <xdr:row>318</xdr:row>
      <xdr:rowOff>38100</xdr:rowOff>
    </xdr:to>
    <xdr:pic>
      <xdr:nvPicPr>
        <xdr:cNvPr id="144" name="그림 143"/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4525" y="60398025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318</xdr:row>
      <xdr:rowOff>19050</xdr:rowOff>
    </xdr:from>
    <xdr:to>
      <xdr:col>13</xdr:col>
      <xdr:colOff>76200</xdr:colOff>
      <xdr:row>319</xdr:row>
      <xdr:rowOff>66675</xdr:rowOff>
    </xdr:to>
    <xdr:pic>
      <xdr:nvPicPr>
        <xdr:cNvPr id="145" name="그림 144"/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6059805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5954</xdr:colOff>
      <xdr:row>327</xdr:row>
      <xdr:rowOff>0</xdr:rowOff>
    </xdr:from>
    <xdr:to>
      <xdr:col>17</xdr:col>
      <xdr:colOff>82154</xdr:colOff>
      <xdr:row>329</xdr:row>
      <xdr:rowOff>0</xdr:rowOff>
    </xdr:to>
    <xdr:pic>
      <xdr:nvPicPr>
        <xdr:cNvPr id="146" name="그림 145"/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4" y="62293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329</xdr:row>
      <xdr:rowOff>5953</xdr:rowOff>
    </xdr:from>
    <xdr:to>
      <xdr:col>11</xdr:col>
      <xdr:colOff>123825</xdr:colOff>
      <xdr:row>330</xdr:row>
      <xdr:rowOff>34528</xdr:rowOff>
    </xdr:to>
    <xdr:pic>
      <xdr:nvPicPr>
        <xdr:cNvPr id="147" name="그림 146"/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62680453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</xdr:colOff>
      <xdr:row>329</xdr:row>
      <xdr:rowOff>190499</xdr:rowOff>
    </xdr:from>
    <xdr:to>
      <xdr:col>13</xdr:col>
      <xdr:colOff>100012</xdr:colOff>
      <xdr:row>331</xdr:row>
      <xdr:rowOff>47624</xdr:rowOff>
    </xdr:to>
    <xdr:pic>
      <xdr:nvPicPr>
        <xdr:cNvPr id="148" name="그림 147"/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2" y="62864999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339</xdr:row>
      <xdr:rowOff>0</xdr:rowOff>
    </xdr:from>
    <xdr:to>
      <xdr:col>17</xdr:col>
      <xdr:colOff>76200</xdr:colOff>
      <xdr:row>341</xdr:row>
      <xdr:rowOff>0</xdr:rowOff>
    </xdr:to>
    <xdr:pic>
      <xdr:nvPicPr>
        <xdr:cNvPr id="149" name="그림 148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64579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340</xdr:row>
      <xdr:rowOff>178594</xdr:rowOff>
    </xdr:from>
    <xdr:to>
      <xdr:col>14</xdr:col>
      <xdr:colOff>33338</xdr:colOff>
      <xdr:row>342</xdr:row>
      <xdr:rowOff>16669</xdr:rowOff>
    </xdr:to>
    <xdr:pic>
      <xdr:nvPicPr>
        <xdr:cNvPr id="150" name="그림 149"/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64948594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17860</xdr:colOff>
      <xdr:row>342</xdr:row>
      <xdr:rowOff>4762</xdr:rowOff>
    </xdr:from>
    <xdr:to>
      <xdr:col>13</xdr:col>
      <xdr:colOff>94060</xdr:colOff>
      <xdr:row>343</xdr:row>
      <xdr:rowOff>52387</xdr:rowOff>
    </xdr:to>
    <xdr:pic>
      <xdr:nvPicPr>
        <xdr:cNvPr id="151" name="그림 150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60" y="65155762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351</xdr:row>
      <xdr:rowOff>0</xdr:rowOff>
    </xdr:from>
    <xdr:to>
      <xdr:col>17</xdr:col>
      <xdr:colOff>76200</xdr:colOff>
      <xdr:row>353</xdr:row>
      <xdr:rowOff>0</xdr:rowOff>
    </xdr:to>
    <xdr:pic>
      <xdr:nvPicPr>
        <xdr:cNvPr id="152" name="그림 151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66865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35721</xdr:colOff>
      <xdr:row>353</xdr:row>
      <xdr:rowOff>11906</xdr:rowOff>
    </xdr:from>
    <xdr:to>
      <xdr:col>14</xdr:col>
      <xdr:colOff>45246</xdr:colOff>
      <xdr:row>354</xdr:row>
      <xdr:rowOff>40481</xdr:rowOff>
    </xdr:to>
    <xdr:pic>
      <xdr:nvPicPr>
        <xdr:cNvPr id="153" name="그림 152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0721" y="67258406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11906</xdr:colOff>
      <xdr:row>354</xdr:row>
      <xdr:rowOff>17859</xdr:rowOff>
    </xdr:from>
    <xdr:to>
      <xdr:col>13</xdr:col>
      <xdr:colOff>88106</xdr:colOff>
      <xdr:row>355</xdr:row>
      <xdr:rowOff>65484</xdr:rowOff>
    </xdr:to>
    <xdr:pic>
      <xdr:nvPicPr>
        <xdr:cNvPr id="154" name="그림 153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906" y="67454859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363</xdr:row>
      <xdr:rowOff>0</xdr:rowOff>
    </xdr:from>
    <xdr:to>
      <xdr:col>17</xdr:col>
      <xdr:colOff>76200</xdr:colOff>
      <xdr:row>365</xdr:row>
      <xdr:rowOff>0</xdr:rowOff>
    </xdr:to>
    <xdr:pic>
      <xdr:nvPicPr>
        <xdr:cNvPr id="155" name="그림 154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69151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23816</xdr:colOff>
      <xdr:row>365</xdr:row>
      <xdr:rowOff>17859</xdr:rowOff>
    </xdr:from>
    <xdr:to>
      <xdr:col>14</xdr:col>
      <xdr:colOff>33341</xdr:colOff>
      <xdr:row>366</xdr:row>
      <xdr:rowOff>46434</xdr:rowOff>
    </xdr:to>
    <xdr:pic>
      <xdr:nvPicPr>
        <xdr:cNvPr id="156" name="그림 155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6" y="69550359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17860</xdr:colOff>
      <xdr:row>366</xdr:row>
      <xdr:rowOff>23812</xdr:rowOff>
    </xdr:from>
    <xdr:to>
      <xdr:col>13</xdr:col>
      <xdr:colOff>94060</xdr:colOff>
      <xdr:row>367</xdr:row>
      <xdr:rowOff>71437</xdr:rowOff>
    </xdr:to>
    <xdr:pic>
      <xdr:nvPicPr>
        <xdr:cNvPr id="157" name="그림 156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60" y="69746812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375</xdr:row>
      <xdr:rowOff>0</xdr:rowOff>
    </xdr:from>
    <xdr:to>
      <xdr:col>17</xdr:col>
      <xdr:colOff>76200</xdr:colOff>
      <xdr:row>377</xdr:row>
      <xdr:rowOff>0</xdr:rowOff>
    </xdr:to>
    <xdr:pic>
      <xdr:nvPicPr>
        <xdr:cNvPr id="158" name="그림 157"/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1437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29769</xdr:colOff>
      <xdr:row>376</xdr:row>
      <xdr:rowOff>184547</xdr:rowOff>
    </xdr:from>
    <xdr:to>
      <xdr:col>14</xdr:col>
      <xdr:colOff>39294</xdr:colOff>
      <xdr:row>378</xdr:row>
      <xdr:rowOff>22622</xdr:rowOff>
    </xdr:to>
    <xdr:pic>
      <xdr:nvPicPr>
        <xdr:cNvPr id="159" name="그림 158"/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9" y="71812547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378</xdr:row>
      <xdr:rowOff>0</xdr:rowOff>
    </xdr:from>
    <xdr:to>
      <xdr:col>13</xdr:col>
      <xdr:colOff>100013</xdr:colOff>
      <xdr:row>379</xdr:row>
      <xdr:rowOff>47625</xdr:rowOff>
    </xdr:to>
    <xdr:pic>
      <xdr:nvPicPr>
        <xdr:cNvPr id="160" name="그림 159"/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720090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29766</xdr:colOff>
      <xdr:row>410</xdr:row>
      <xdr:rowOff>0</xdr:rowOff>
    </xdr:from>
    <xdr:to>
      <xdr:col>17</xdr:col>
      <xdr:colOff>105966</xdr:colOff>
      <xdr:row>412</xdr:row>
      <xdr:rowOff>0</xdr:rowOff>
    </xdr:to>
    <xdr:pic>
      <xdr:nvPicPr>
        <xdr:cNvPr id="161" name="그림 160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6" y="78105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411</xdr:row>
      <xdr:rowOff>172641</xdr:rowOff>
    </xdr:from>
    <xdr:to>
      <xdr:col>11</xdr:col>
      <xdr:colOff>123825</xdr:colOff>
      <xdr:row>413</xdr:row>
      <xdr:rowOff>10716</xdr:rowOff>
    </xdr:to>
    <xdr:pic>
      <xdr:nvPicPr>
        <xdr:cNvPr id="162" name="그림 161"/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8468141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</xdr:colOff>
      <xdr:row>412</xdr:row>
      <xdr:rowOff>178594</xdr:rowOff>
    </xdr:from>
    <xdr:to>
      <xdr:col>13</xdr:col>
      <xdr:colOff>100012</xdr:colOff>
      <xdr:row>414</xdr:row>
      <xdr:rowOff>35719</xdr:rowOff>
    </xdr:to>
    <xdr:pic>
      <xdr:nvPicPr>
        <xdr:cNvPr id="163" name="그림 162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2" y="78664594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424</xdr:row>
      <xdr:rowOff>0</xdr:rowOff>
    </xdr:from>
    <xdr:to>
      <xdr:col>17</xdr:col>
      <xdr:colOff>76200</xdr:colOff>
      <xdr:row>426</xdr:row>
      <xdr:rowOff>0</xdr:rowOff>
    </xdr:to>
    <xdr:pic>
      <xdr:nvPicPr>
        <xdr:cNvPr id="164" name="그림 163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0772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17859</xdr:colOff>
      <xdr:row>425</xdr:row>
      <xdr:rowOff>184547</xdr:rowOff>
    </xdr:from>
    <xdr:to>
      <xdr:col>11</xdr:col>
      <xdr:colOff>141684</xdr:colOff>
      <xdr:row>427</xdr:row>
      <xdr:rowOff>22622</xdr:rowOff>
    </xdr:to>
    <xdr:pic>
      <xdr:nvPicPr>
        <xdr:cNvPr id="165" name="그림 164"/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59" y="81147047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426</xdr:row>
      <xdr:rowOff>172642</xdr:rowOff>
    </xdr:from>
    <xdr:to>
      <xdr:col>13</xdr:col>
      <xdr:colOff>100013</xdr:colOff>
      <xdr:row>428</xdr:row>
      <xdr:rowOff>29767</xdr:rowOff>
    </xdr:to>
    <xdr:pic>
      <xdr:nvPicPr>
        <xdr:cNvPr id="166" name="그림 165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81325642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438</xdr:row>
      <xdr:rowOff>0</xdr:rowOff>
    </xdr:from>
    <xdr:to>
      <xdr:col>17</xdr:col>
      <xdr:colOff>76200</xdr:colOff>
      <xdr:row>440</xdr:row>
      <xdr:rowOff>0</xdr:rowOff>
    </xdr:to>
    <xdr:pic>
      <xdr:nvPicPr>
        <xdr:cNvPr id="167" name="그림 166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3439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29766</xdr:colOff>
      <xdr:row>439</xdr:row>
      <xdr:rowOff>172640</xdr:rowOff>
    </xdr:from>
    <xdr:to>
      <xdr:col>14</xdr:col>
      <xdr:colOff>39291</xdr:colOff>
      <xdr:row>441</xdr:row>
      <xdr:rowOff>10715</xdr:rowOff>
    </xdr:to>
    <xdr:pic>
      <xdr:nvPicPr>
        <xdr:cNvPr id="168" name="그림 167"/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6" y="8380214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440</xdr:row>
      <xdr:rowOff>178593</xdr:rowOff>
    </xdr:from>
    <xdr:to>
      <xdr:col>13</xdr:col>
      <xdr:colOff>100013</xdr:colOff>
      <xdr:row>442</xdr:row>
      <xdr:rowOff>35718</xdr:rowOff>
    </xdr:to>
    <xdr:pic>
      <xdr:nvPicPr>
        <xdr:cNvPr id="169" name="그림 168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83998593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452</xdr:row>
      <xdr:rowOff>0</xdr:rowOff>
    </xdr:from>
    <xdr:to>
      <xdr:col>17</xdr:col>
      <xdr:colOff>76200</xdr:colOff>
      <xdr:row>454</xdr:row>
      <xdr:rowOff>0</xdr:rowOff>
    </xdr:to>
    <xdr:pic>
      <xdr:nvPicPr>
        <xdr:cNvPr id="170" name="그림 169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6106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454</xdr:row>
      <xdr:rowOff>5953</xdr:rowOff>
    </xdr:from>
    <xdr:to>
      <xdr:col>14</xdr:col>
      <xdr:colOff>15478</xdr:colOff>
      <xdr:row>455</xdr:row>
      <xdr:rowOff>34528</xdr:rowOff>
    </xdr:to>
    <xdr:pic>
      <xdr:nvPicPr>
        <xdr:cNvPr id="171" name="그림 170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86492953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455</xdr:row>
      <xdr:rowOff>0</xdr:rowOff>
    </xdr:from>
    <xdr:to>
      <xdr:col>13</xdr:col>
      <xdr:colOff>76200</xdr:colOff>
      <xdr:row>456</xdr:row>
      <xdr:rowOff>47625</xdr:rowOff>
    </xdr:to>
    <xdr:pic>
      <xdr:nvPicPr>
        <xdr:cNvPr id="172" name="그림 171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66775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466</xdr:row>
      <xdr:rowOff>0</xdr:rowOff>
    </xdr:from>
    <xdr:to>
      <xdr:col>17</xdr:col>
      <xdr:colOff>76200</xdr:colOff>
      <xdr:row>468</xdr:row>
      <xdr:rowOff>0</xdr:rowOff>
    </xdr:to>
    <xdr:pic>
      <xdr:nvPicPr>
        <xdr:cNvPr id="173" name="그림 172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8773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468</xdr:row>
      <xdr:rowOff>0</xdr:rowOff>
    </xdr:from>
    <xdr:to>
      <xdr:col>14</xdr:col>
      <xdr:colOff>15478</xdr:colOff>
      <xdr:row>469</xdr:row>
      <xdr:rowOff>28575</xdr:rowOff>
    </xdr:to>
    <xdr:pic>
      <xdr:nvPicPr>
        <xdr:cNvPr id="174" name="그림 173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8915400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468</xdr:row>
      <xdr:rowOff>184547</xdr:rowOff>
    </xdr:from>
    <xdr:to>
      <xdr:col>13</xdr:col>
      <xdr:colOff>76200</xdr:colOff>
      <xdr:row>470</xdr:row>
      <xdr:rowOff>41672</xdr:rowOff>
    </xdr:to>
    <xdr:pic>
      <xdr:nvPicPr>
        <xdr:cNvPr id="175" name="그림 174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9338547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480</xdr:row>
      <xdr:rowOff>0</xdr:rowOff>
    </xdr:from>
    <xdr:to>
      <xdr:col>17</xdr:col>
      <xdr:colOff>76200</xdr:colOff>
      <xdr:row>482</xdr:row>
      <xdr:rowOff>0</xdr:rowOff>
    </xdr:to>
    <xdr:pic>
      <xdr:nvPicPr>
        <xdr:cNvPr id="176" name="그림 175"/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1440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482</xdr:row>
      <xdr:rowOff>0</xdr:rowOff>
    </xdr:from>
    <xdr:to>
      <xdr:col>14</xdr:col>
      <xdr:colOff>15478</xdr:colOff>
      <xdr:row>483</xdr:row>
      <xdr:rowOff>28575</xdr:rowOff>
    </xdr:to>
    <xdr:pic>
      <xdr:nvPicPr>
        <xdr:cNvPr id="177" name="그림 176"/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9182100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482</xdr:row>
      <xdr:rowOff>184547</xdr:rowOff>
    </xdr:from>
    <xdr:to>
      <xdr:col>13</xdr:col>
      <xdr:colOff>76200</xdr:colOff>
      <xdr:row>484</xdr:row>
      <xdr:rowOff>41672</xdr:rowOff>
    </xdr:to>
    <xdr:pic>
      <xdr:nvPicPr>
        <xdr:cNvPr id="178" name="그림 177"/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2005547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800</xdr:row>
      <xdr:rowOff>0</xdr:rowOff>
    </xdr:from>
    <xdr:to>
      <xdr:col>14</xdr:col>
      <xdr:colOff>9525</xdr:colOff>
      <xdr:row>802</xdr:row>
      <xdr:rowOff>123825</xdr:rowOff>
    </xdr:to>
    <xdr:pic>
      <xdr:nvPicPr>
        <xdr:cNvPr id="179" name="그림 178"/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2400000"/>
          <a:ext cx="239077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17861</xdr:colOff>
      <xdr:row>802</xdr:row>
      <xdr:rowOff>148828</xdr:rowOff>
    </xdr:from>
    <xdr:to>
      <xdr:col>9</xdr:col>
      <xdr:colOff>160736</xdr:colOff>
      <xdr:row>804</xdr:row>
      <xdr:rowOff>186928</xdr:rowOff>
    </xdr:to>
    <xdr:pic>
      <xdr:nvPicPr>
        <xdr:cNvPr id="180" name="그림 179"/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361" y="152929828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820</xdr:row>
      <xdr:rowOff>0</xdr:rowOff>
    </xdr:from>
    <xdr:to>
      <xdr:col>13</xdr:col>
      <xdr:colOff>190500</xdr:colOff>
      <xdr:row>822</xdr:row>
      <xdr:rowOff>123825</xdr:rowOff>
    </xdr:to>
    <xdr:pic>
      <xdr:nvPicPr>
        <xdr:cNvPr id="181" name="그림 180"/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156210000"/>
          <a:ext cx="2333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23812</xdr:colOff>
      <xdr:row>823</xdr:row>
      <xdr:rowOff>23812</xdr:rowOff>
    </xdr:from>
    <xdr:to>
      <xdr:col>9</xdr:col>
      <xdr:colOff>166687</xdr:colOff>
      <xdr:row>825</xdr:row>
      <xdr:rowOff>61912</xdr:rowOff>
    </xdr:to>
    <xdr:pic>
      <xdr:nvPicPr>
        <xdr:cNvPr id="182" name="그림 181"/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6312" y="156805312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47625</xdr:colOff>
      <xdr:row>489</xdr:row>
      <xdr:rowOff>104775</xdr:rowOff>
    </xdr:from>
    <xdr:to>
      <xdr:col>16</xdr:col>
      <xdr:colOff>75967</xdr:colOff>
      <xdr:row>504</xdr:row>
      <xdr:rowOff>133628</xdr:rowOff>
    </xdr:to>
    <xdr:pic>
      <xdr:nvPicPr>
        <xdr:cNvPr id="183" name="그림 182"/>
        <xdr:cNvPicPr>
          <a:picLocks noChangeAspect="1" noChangeArrowheads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0" y="93259275"/>
          <a:ext cx="3123967" cy="288635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152400</xdr:colOff>
      <xdr:row>508</xdr:row>
      <xdr:rowOff>47625</xdr:rowOff>
    </xdr:from>
    <xdr:to>
      <xdr:col>18</xdr:col>
      <xdr:colOff>171670</xdr:colOff>
      <xdr:row>518</xdr:row>
      <xdr:rowOff>161853</xdr:rowOff>
    </xdr:to>
    <xdr:pic>
      <xdr:nvPicPr>
        <xdr:cNvPr id="184" name="그림 183"/>
        <xdr:cNvPicPr>
          <a:picLocks noChangeAspect="1" noChangeArrowheads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295525" y="96821625"/>
          <a:ext cx="2162395" cy="201922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104775</xdr:colOff>
      <xdr:row>522</xdr:row>
      <xdr:rowOff>38100</xdr:rowOff>
    </xdr:from>
    <xdr:to>
      <xdr:col>18</xdr:col>
      <xdr:colOff>28575</xdr:colOff>
      <xdr:row>532</xdr:row>
      <xdr:rowOff>152400</xdr:rowOff>
    </xdr:to>
    <xdr:pic>
      <xdr:nvPicPr>
        <xdr:cNvPr id="185" name="그림 184"/>
        <xdr:cNvPicPr>
          <a:picLocks noChangeAspect="1" noChangeArrowheads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99479100"/>
          <a:ext cx="2066925" cy="2019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142875</xdr:colOff>
      <xdr:row>536</xdr:row>
      <xdr:rowOff>57150</xdr:rowOff>
    </xdr:from>
    <xdr:to>
      <xdr:col>18</xdr:col>
      <xdr:colOff>9525</xdr:colOff>
      <xdr:row>546</xdr:row>
      <xdr:rowOff>123825</xdr:rowOff>
    </xdr:to>
    <xdr:pic>
      <xdr:nvPicPr>
        <xdr:cNvPr id="186" name="그림 185"/>
        <xdr:cNvPicPr>
          <a:picLocks noChangeAspect="1" noChangeArrowheads="1"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0" y="102165150"/>
          <a:ext cx="2009775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133350</xdr:colOff>
      <xdr:row>550</xdr:row>
      <xdr:rowOff>76200</xdr:rowOff>
    </xdr:from>
    <xdr:to>
      <xdr:col>18</xdr:col>
      <xdr:colOff>161925</xdr:colOff>
      <xdr:row>560</xdr:row>
      <xdr:rowOff>85725</xdr:rowOff>
    </xdr:to>
    <xdr:pic>
      <xdr:nvPicPr>
        <xdr:cNvPr id="187" name="그림 186"/>
        <xdr:cNvPicPr>
          <a:picLocks noChangeAspect="1" noChangeArrowheads="1"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76475" y="104851200"/>
          <a:ext cx="2171700" cy="19145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228600</xdr:colOff>
      <xdr:row>564</xdr:row>
      <xdr:rowOff>57150</xdr:rowOff>
    </xdr:from>
    <xdr:to>
      <xdr:col>18</xdr:col>
      <xdr:colOff>180975</xdr:colOff>
      <xdr:row>574</xdr:row>
      <xdr:rowOff>133350</xdr:rowOff>
    </xdr:to>
    <xdr:pic>
      <xdr:nvPicPr>
        <xdr:cNvPr id="188" name="그림 187"/>
        <xdr:cNvPicPr>
          <a:picLocks noChangeAspect="1" noChangeArrowheads="1"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3600" y="107499150"/>
          <a:ext cx="2333625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0</xdr:colOff>
      <xdr:row>578</xdr:row>
      <xdr:rowOff>66675</xdr:rowOff>
    </xdr:from>
    <xdr:to>
      <xdr:col>18</xdr:col>
      <xdr:colOff>9525</xdr:colOff>
      <xdr:row>588</xdr:row>
      <xdr:rowOff>123825</xdr:rowOff>
    </xdr:to>
    <xdr:pic>
      <xdr:nvPicPr>
        <xdr:cNvPr id="189" name="그림 188"/>
        <xdr:cNvPicPr>
          <a:picLocks noChangeAspect="1" noChangeArrowheads="1"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43125" y="110175675"/>
          <a:ext cx="2152650" cy="1962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9525</xdr:colOff>
      <xdr:row>592</xdr:row>
      <xdr:rowOff>38100</xdr:rowOff>
    </xdr:from>
    <xdr:to>
      <xdr:col>18</xdr:col>
      <xdr:colOff>0</xdr:colOff>
      <xdr:row>602</xdr:row>
      <xdr:rowOff>114300</xdr:rowOff>
    </xdr:to>
    <xdr:pic>
      <xdr:nvPicPr>
        <xdr:cNvPr id="190" name="그림 189"/>
        <xdr:cNvPicPr>
          <a:picLocks noChangeAspect="1" noChangeArrowheads="1"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52650" y="112814100"/>
          <a:ext cx="2133600" cy="198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19050</xdr:colOff>
      <xdr:row>606</xdr:row>
      <xdr:rowOff>57150</xdr:rowOff>
    </xdr:from>
    <xdr:to>
      <xdr:col>18</xdr:col>
      <xdr:colOff>161925</xdr:colOff>
      <xdr:row>616</xdr:row>
      <xdr:rowOff>123825</xdr:rowOff>
    </xdr:to>
    <xdr:pic>
      <xdr:nvPicPr>
        <xdr:cNvPr id="191" name="그림 190"/>
        <xdr:cNvPicPr>
          <a:picLocks noChangeAspect="1" noChangeArrowheads="1"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62175" y="115500150"/>
          <a:ext cx="2286000" cy="1971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47.emf"/><Relationship Id="rId21" Type="http://schemas.openxmlformats.org/officeDocument/2006/relationships/image" Target="../media/image9.emf"/><Relationship Id="rId42" Type="http://schemas.openxmlformats.org/officeDocument/2006/relationships/image" Target="../media/image18.emf"/><Relationship Id="rId63" Type="http://schemas.openxmlformats.org/officeDocument/2006/relationships/image" Target="../media/image27.emf"/><Relationship Id="rId84" Type="http://schemas.openxmlformats.org/officeDocument/2006/relationships/image" Target="../media/image36.emf"/><Relationship Id="rId138" Type="http://schemas.openxmlformats.org/officeDocument/2006/relationships/oleObject" Target="../embeddings/oleObject88.bin"/><Relationship Id="rId159" Type="http://schemas.openxmlformats.org/officeDocument/2006/relationships/oleObject" Target="../embeddings/oleObject109.bin"/><Relationship Id="rId107" Type="http://schemas.openxmlformats.org/officeDocument/2006/relationships/image" Target="../media/image45.emf"/><Relationship Id="rId11" Type="http://schemas.openxmlformats.org/officeDocument/2006/relationships/image" Target="../media/image4.emf"/><Relationship Id="rId32" Type="http://schemas.openxmlformats.org/officeDocument/2006/relationships/image" Target="../media/image14.emf"/><Relationship Id="rId53" Type="http://schemas.openxmlformats.org/officeDocument/2006/relationships/oleObject" Target="../embeddings/oleObject27.bin"/><Relationship Id="rId74" Type="http://schemas.openxmlformats.org/officeDocument/2006/relationships/image" Target="../media/image32.emf"/><Relationship Id="rId128" Type="http://schemas.openxmlformats.org/officeDocument/2006/relationships/oleObject" Target="../embeddings/oleObject78.bin"/><Relationship Id="rId149" Type="http://schemas.openxmlformats.org/officeDocument/2006/relationships/oleObject" Target="../embeddings/oleObject99.bin"/><Relationship Id="rId5" Type="http://schemas.openxmlformats.org/officeDocument/2006/relationships/image" Target="../media/image1.emf"/><Relationship Id="rId95" Type="http://schemas.openxmlformats.org/officeDocument/2006/relationships/image" Target="../media/image41.emf"/><Relationship Id="rId160" Type="http://schemas.openxmlformats.org/officeDocument/2006/relationships/oleObject" Target="../embeddings/oleObject110.bin"/><Relationship Id="rId22" Type="http://schemas.openxmlformats.org/officeDocument/2006/relationships/oleObject" Target="../embeddings/oleObject10.bin"/><Relationship Id="rId43" Type="http://schemas.openxmlformats.org/officeDocument/2006/relationships/oleObject" Target="../embeddings/oleObject22.bin"/><Relationship Id="rId64" Type="http://schemas.openxmlformats.org/officeDocument/2006/relationships/oleObject" Target="../embeddings/oleObject34.bin"/><Relationship Id="rId118" Type="http://schemas.openxmlformats.org/officeDocument/2006/relationships/oleObject" Target="../embeddings/oleObject68.bin"/><Relationship Id="rId139" Type="http://schemas.openxmlformats.org/officeDocument/2006/relationships/oleObject" Target="../embeddings/oleObject89.bin"/><Relationship Id="rId85" Type="http://schemas.openxmlformats.org/officeDocument/2006/relationships/oleObject" Target="../embeddings/oleObject46.bin"/><Relationship Id="rId150" Type="http://schemas.openxmlformats.org/officeDocument/2006/relationships/oleObject" Target="../embeddings/oleObject100.bin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33" Type="http://schemas.openxmlformats.org/officeDocument/2006/relationships/oleObject" Target="../embeddings/oleObject16.bin"/><Relationship Id="rId38" Type="http://schemas.openxmlformats.org/officeDocument/2006/relationships/oleObject" Target="../embeddings/oleObject19.bin"/><Relationship Id="rId59" Type="http://schemas.openxmlformats.org/officeDocument/2006/relationships/image" Target="../media/image26.emf"/><Relationship Id="rId103" Type="http://schemas.openxmlformats.org/officeDocument/2006/relationships/image" Target="../media/image44.emf"/><Relationship Id="rId108" Type="http://schemas.openxmlformats.org/officeDocument/2006/relationships/oleObject" Target="../embeddings/oleObject60.bin"/><Relationship Id="rId124" Type="http://schemas.openxmlformats.org/officeDocument/2006/relationships/oleObject" Target="../embeddings/oleObject74.bin"/><Relationship Id="rId129" Type="http://schemas.openxmlformats.org/officeDocument/2006/relationships/oleObject" Target="../embeddings/oleObject79.bin"/><Relationship Id="rId54" Type="http://schemas.openxmlformats.org/officeDocument/2006/relationships/image" Target="../media/image24.emf"/><Relationship Id="rId70" Type="http://schemas.openxmlformats.org/officeDocument/2006/relationships/image" Target="../media/image30.emf"/><Relationship Id="rId75" Type="http://schemas.openxmlformats.org/officeDocument/2006/relationships/oleObject" Target="../embeddings/oleObject40.bin"/><Relationship Id="rId91" Type="http://schemas.openxmlformats.org/officeDocument/2006/relationships/oleObject" Target="../embeddings/oleObject49.bin"/><Relationship Id="rId96" Type="http://schemas.openxmlformats.org/officeDocument/2006/relationships/oleObject" Target="../embeddings/oleObject52.bin"/><Relationship Id="rId140" Type="http://schemas.openxmlformats.org/officeDocument/2006/relationships/oleObject" Target="../embeddings/oleObject90.bin"/><Relationship Id="rId145" Type="http://schemas.openxmlformats.org/officeDocument/2006/relationships/oleObject" Target="../embeddings/oleObject95.bin"/><Relationship Id="rId161" Type="http://schemas.openxmlformats.org/officeDocument/2006/relationships/oleObject" Target="../embeddings/oleObject111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49" Type="http://schemas.openxmlformats.org/officeDocument/2006/relationships/oleObject" Target="../embeddings/oleObject25.bin"/><Relationship Id="rId114" Type="http://schemas.openxmlformats.org/officeDocument/2006/relationships/oleObject" Target="../embeddings/oleObject66.bin"/><Relationship Id="rId119" Type="http://schemas.openxmlformats.org/officeDocument/2006/relationships/oleObject" Target="../embeddings/oleObject69.bin"/><Relationship Id="rId44" Type="http://schemas.openxmlformats.org/officeDocument/2006/relationships/image" Target="../media/image19.emf"/><Relationship Id="rId60" Type="http://schemas.openxmlformats.org/officeDocument/2006/relationships/oleObject" Target="../embeddings/oleObject31.bin"/><Relationship Id="rId65" Type="http://schemas.openxmlformats.org/officeDocument/2006/relationships/image" Target="../media/image28.emf"/><Relationship Id="rId81" Type="http://schemas.openxmlformats.org/officeDocument/2006/relationships/oleObject" Target="../embeddings/oleObject44.bin"/><Relationship Id="rId86" Type="http://schemas.openxmlformats.org/officeDocument/2006/relationships/image" Target="../media/image37.emf"/><Relationship Id="rId130" Type="http://schemas.openxmlformats.org/officeDocument/2006/relationships/oleObject" Target="../embeddings/oleObject80.bin"/><Relationship Id="rId135" Type="http://schemas.openxmlformats.org/officeDocument/2006/relationships/oleObject" Target="../embeddings/oleObject85.bin"/><Relationship Id="rId151" Type="http://schemas.openxmlformats.org/officeDocument/2006/relationships/oleObject" Target="../embeddings/oleObject101.bin"/><Relationship Id="rId156" Type="http://schemas.openxmlformats.org/officeDocument/2006/relationships/oleObject" Target="../embeddings/oleObject106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9" Type="http://schemas.openxmlformats.org/officeDocument/2006/relationships/image" Target="../media/image17.emf"/><Relationship Id="rId109" Type="http://schemas.openxmlformats.org/officeDocument/2006/relationships/oleObject" Target="../embeddings/oleObject61.bin"/><Relationship Id="rId34" Type="http://schemas.openxmlformats.org/officeDocument/2006/relationships/image" Target="../media/image15.emf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28.bin"/><Relationship Id="rId76" Type="http://schemas.openxmlformats.org/officeDocument/2006/relationships/image" Target="../media/image33.emf"/><Relationship Id="rId97" Type="http://schemas.openxmlformats.org/officeDocument/2006/relationships/image" Target="../media/image42.emf"/><Relationship Id="rId104" Type="http://schemas.openxmlformats.org/officeDocument/2006/relationships/oleObject" Target="../embeddings/oleObject57.bin"/><Relationship Id="rId120" Type="http://schemas.openxmlformats.org/officeDocument/2006/relationships/oleObject" Target="../embeddings/oleObject70.bin"/><Relationship Id="rId125" Type="http://schemas.openxmlformats.org/officeDocument/2006/relationships/oleObject" Target="../embeddings/oleObject75.bin"/><Relationship Id="rId141" Type="http://schemas.openxmlformats.org/officeDocument/2006/relationships/oleObject" Target="../embeddings/oleObject91.bin"/><Relationship Id="rId146" Type="http://schemas.openxmlformats.org/officeDocument/2006/relationships/oleObject" Target="../embeddings/oleObject96.bin"/><Relationship Id="rId7" Type="http://schemas.openxmlformats.org/officeDocument/2006/relationships/image" Target="../media/image2.emf"/><Relationship Id="rId71" Type="http://schemas.openxmlformats.org/officeDocument/2006/relationships/oleObject" Target="../embeddings/oleObject38.bin"/><Relationship Id="rId92" Type="http://schemas.openxmlformats.org/officeDocument/2006/relationships/oleObject" Target="../embeddings/oleObject50.bin"/><Relationship Id="rId162" Type="http://schemas.openxmlformats.org/officeDocument/2006/relationships/oleObject" Target="../embeddings/oleObject112.bin"/><Relationship Id="rId2" Type="http://schemas.openxmlformats.org/officeDocument/2006/relationships/drawing" Target="../drawings/drawing1.xml"/><Relationship Id="rId29" Type="http://schemas.openxmlformats.org/officeDocument/2006/relationships/image" Target="../media/image13.emf"/><Relationship Id="rId24" Type="http://schemas.openxmlformats.org/officeDocument/2006/relationships/oleObject" Target="../embeddings/oleObject11.bin"/><Relationship Id="rId40" Type="http://schemas.openxmlformats.org/officeDocument/2006/relationships/oleObject" Target="../embeddings/oleObject20.bin"/><Relationship Id="rId45" Type="http://schemas.openxmlformats.org/officeDocument/2006/relationships/oleObject" Target="../embeddings/oleObject23.bin"/><Relationship Id="rId66" Type="http://schemas.openxmlformats.org/officeDocument/2006/relationships/oleObject" Target="../embeddings/oleObject35.bin"/><Relationship Id="rId87" Type="http://schemas.openxmlformats.org/officeDocument/2006/relationships/oleObject" Target="../embeddings/oleObject47.bin"/><Relationship Id="rId110" Type="http://schemas.openxmlformats.org/officeDocument/2006/relationships/oleObject" Target="../embeddings/oleObject62.bin"/><Relationship Id="rId115" Type="http://schemas.openxmlformats.org/officeDocument/2006/relationships/image" Target="../media/image46.emf"/><Relationship Id="rId131" Type="http://schemas.openxmlformats.org/officeDocument/2006/relationships/oleObject" Target="../embeddings/oleObject81.bin"/><Relationship Id="rId136" Type="http://schemas.openxmlformats.org/officeDocument/2006/relationships/oleObject" Target="../embeddings/oleObject86.bin"/><Relationship Id="rId157" Type="http://schemas.openxmlformats.org/officeDocument/2006/relationships/oleObject" Target="../embeddings/oleObject107.bin"/><Relationship Id="rId61" Type="http://schemas.openxmlformats.org/officeDocument/2006/relationships/oleObject" Target="../embeddings/oleObject32.bin"/><Relationship Id="rId82" Type="http://schemas.openxmlformats.org/officeDocument/2006/relationships/image" Target="../media/image35.emf"/><Relationship Id="rId152" Type="http://schemas.openxmlformats.org/officeDocument/2006/relationships/oleObject" Target="../embeddings/oleObject102.bin"/><Relationship Id="rId19" Type="http://schemas.openxmlformats.org/officeDocument/2006/relationships/image" Target="../media/image8.emf"/><Relationship Id="rId14" Type="http://schemas.openxmlformats.org/officeDocument/2006/relationships/oleObject" Target="../embeddings/oleObject6.bin"/><Relationship Id="rId30" Type="http://schemas.openxmlformats.org/officeDocument/2006/relationships/oleObject" Target="../embeddings/oleObject14.bin"/><Relationship Id="rId35" Type="http://schemas.openxmlformats.org/officeDocument/2006/relationships/oleObject" Target="../embeddings/oleObject17.bin"/><Relationship Id="rId56" Type="http://schemas.openxmlformats.org/officeDocument/2006/relationships/image" Target="../media/image25.emf"/><Relationship Id="rId77" Type="http://schemas.openxmlformats.org/officeDocument/2006/relationships/oleObject" Target="../embeddings/oleObject41.bin"/><Relationship Id="rId100" Type="http://schemas.openxmlformats.org/officeDocument/2006/relationships/image" Target="../media/image43.emf"/><Relationship Id="rId105" Type="http://schemas.openxmlformats.org/officeDocument/2006/relationships/oleObject" Target="../embeddings/oleObject58.bin"/><Relationship Id="rId126" Type="http://schemas.openxmlformats.org/officeDocument/2006/relationships/oleObject" Target="../embeddings/oleObject76.bin"/><Relationship Id="rId147" Type="http://schemas.openxmlformats.org/officeDocument/2006/relationships/oleObject" Target="../embeddings/oleObject97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image" Target="../media/image31.emf"/><Relationship Id="rId93" Type="http://schemas.openxmlformats.org/officeDocument/2006/relationships/image" Target="../media/image40.emf"/><Relationship Id="rId98" Type="http://schemas.openxmlformats.org/officeDocument/2006/relationships/oleObject" Target="../embeddings/oleObject53.bin"/><Relationship Id="rId121" Type="http://schemas.openxmlformats.org/officeDocument/2006/relationships/oleObject" Target="../embeddings/oleObject71.bin"/><Relationship Id="rId142" Type="http://schemas.openxmlformats.org/officeDocument/2006/relationships/oleObject" Target="../embeddings/oleObject92.bin"/><Relationship Id="rId163" Type="http://schemas.openxmlformats.org/officeDocument/2006/relationships/oleObject" Target="../embeddings/oleObject113.bin"/><Relationship Id="rId3" Type="http://schemas.openxmlformats.org/officeDocument/2006/relationships/vmlDrawing" Target="../drawings/vmlDrawing1.vml"/><Relationship Id="rId25" Type="http://schemas.openxmlformats.org/officeDocument/2006/relationships/image" Target="../media/image11.emf"/><Relationship Id="rId46" Type="http://schemas.openxmlformats.org/officeDocument/2006/relationships/image" Target="../media/image20.emf"/><Relationship Id="rId67" Type="http://schemas.openxmlformats.org/officeDocument/2006/relationships/oleObject" Target="../embeddings/oleObject36.bin"/><Relationship Id="rId116" Type="http://schemas.openxmlformats.org/officeDocument/2006/relationships/oleObject" Target="../embeddings/oleObject67.bin"/><Relationship Id="rId137" Type="http://schemas.openxmlformats.org/officeDocument/2006/relationships/oleObject" Target="../embeddings/oleObject87.bin"/><Relationship Id="rId158" Type="http://schemas.openxmlformats.org/officeDocument/2006/relationships/oleObject" Target="../embeddings/oleObject108.bin"/><Relationship Id="rId20" Type="http://schemas.openxmlformats.org/officeDocument/2006/relationships/oleObject" Target="../embeddings/oleObject9.bin"/><Relationship Id="rId41" Type="http://schemas.openxmlformats.org/officeDocument/2006/relationships/oleObject" Target="../embeddings/oleObject21.bin"/><Relationship Id="rId62" Type="http://schemas.openxmlformats.org/officeDocument/2006/relationships/oleObject" Target="../embeddings/oleObject33.bin"/><Relationship Id="rId83" Type="http://schemas.openxmlformats.org/officeDocument/2006/relationships/oleObject" Target="../embeddings/oleObject45.bin"/><Relationship Id="rId88" Type="http://schemas.openxmlformats.org/officeDocument/2006/relationships/image" Target="../media/image38.emf"/><Relationship Id="rId111" Type="http://schemas.openxmlformats.org/officeDocument/2006/relationships/oleObject" Target="../embeddings/oleObject63.bin"/><Relationship Id="rId132" Type="http://schemas.openxmlformats.org/officeDocument/2006/relationships/oleObject" Target="../embeddings/oleObject82.bin"/><Relationship Id="rId153" Type="http://schemas.openxmlformats.org/officeDocument/2006/relationships/oleObject" Target="../embeddings/oleObject103.bin"/><Relationship Id="rId15" Type="http://schemas.openxmlformats.org/officeDocument/2006/relationships/image" Target="../media/image6.emf"/><Relationship Id="rId36" Type="http://schemas.openxmlformats.org/officeDocument/2006/relationships/image" Target="../media/image16.emf"/><Relationship Id="rId57" Type="http://schemas.openxmlformats.org/officeDocument/2006/relationships/oleObject" Target="../embeddings/oleObject29.bin"/><Relationship Id="rId106" Type="http://schemas.openxmlformats.org/officeDocument/2006/relationships/oleObject" Target="../embeddings/oleObject59.bin"/><Relationship Id="rId127" Type="http://schemas.openxmlformats.org/officeDocument/2006/relationships/oleObject" Target="../embeddings/oleObject77.bin"/><Relationship Id="rId10" Type="http://schemas.openxmlformats.org/officeDocument/2006/relationships/oleObject" Target="../embeddings/oleObject4.bin"/><Relationship Id="rId31" Type="http://schemas.openxmlformats.org/officeDocument/2006/relationships/oleObject" Target="../embeddings/oleObject15.bin"/><Relationship Id="rId52" Type="http://schemas.openxmlformats.org/officeDocument/2006/relationships/image" Target="../media/image23.emf"/><Relationship Id="rId73" Type="http://schemas.openxmlformats.org/officeDocument/2006/relationships/oleObject" Target="../embeddings/oleObject39.bin"/><Relationship Id="rId78" Type="http://schemas.openxmlformats.org/officeDocument/2006/relationships/oleObject" Target="../embeddings/oleObject42.bin"/><Relationship Id="rId94" Type="http://schemas.openxmlformats.org/officeDocument/2006/relationships/oleObject" Target="../embeddings/oleObject51.bin"/><Relationship Id="rId99" Type="http://schemas.openxmlformats.org/officeDocument/2006/relationships/oleObject" Target="../embeddings/oleObject54.bin"/><Relationship Id="rId101" Type="http://schemas.openxmlformats.org/officeDocument/2006/relationships/oleObject" Target="../embeddings/oleObject55.bin"/><Relationship Id="rId122" Type="http://schemas.openxmlformats.org/officeDocument/2006/relationships/oleObject" Target="../embeddings/oleObject72.bin"/><Relationship Id="rId143" Type="http://schemas.openxmlformats.org/officeDocument/2006/relationships/oleObject" Target="../embeddings/oleObject93.bin"/><Relationship Id="rId148" Type="http://schemas.openxmlformats.org/officeDocument/2006/relationships/oleObject" Target="../embeddings/oleObject98.bin"/><Relationship Id="rId164" Type="http://schemas.openxmlformats.org/officeDocument/2006/relationships/oleObject" Target="../embeddings/oleObject114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26" Type="http://schemas.openxmlformats.org/officeDocument/2006/relationships/oleObject" Target="../embeddings/oleObject12.bin"/><Relationship Id="rId47" Type="http://schemas.openxmlformats.org/officeDocument/2006/relationships/oleObject" Target="../embeddings/oleObject24.bin"/><Relationship Id="rId68" Type="http://schemas.openxmlformats.org/officeDocument/2006/relationships/image" Target="../media/image29.emf"/><Relationship Id="rId89" Type="http://schemas.openxmlformats.org/officeDocument/2006/relationships/oleObject" Target="../embeddings/oleObject48.bin"/><Relationship Id="rId112" Type="http://schemas.openxmlformats.org/officeDocument/2006/relationships/oleObject" Target="../embeddings/oleObject64.bin"/><Relationship Id="rId133" Type="http://schemas.openxmlformats.org/officeDocument/2006/relationships/oleObject" Target="../embeddings/oleObject83.bin"/><Relationship Id="rId154" Type="http://schemas.openxmlformats.org/officeDocument/2006/relationships/oleObject" Target="../embeddings/oleObject104.bin"/><Relationship Id="rId16" Type="http://schemas.openxmlformats.org/officeDocument/2006/relationships/oleObject" Target="../embeddings/oleObject7.bin"/><Relationship Id="rId37" Type="http://schemas.openxmlformats.org/officeDocument/2006/relationships/oleObject" Target="../embeddings/oleObject18.bin"/><Relationship Id="rId58" Type="http://schemas.openxmlformats.org/officeDocument/2006/relationships/oleObject" Target="../embeddings/oleObject30.bin"/><Relationship Id="rId79" Type="http://schemas.openxmlformats.org/officeDocument/2006/relationships/oleObject" Target="../embeddings/oleObject43.bin"/><Relationship Id="rId102" Type="http://schemas.openxmlformats.org/officeDocument/2006/relationships/oleObject" Target="../embeddings/oleObject56.bin"/><Relationship Id="rId123" Type="http://schemas.openxmlformats.org/officeDocument/2006/relationships/oleObject" Target="../embeddings/oleObject73.bin"/><Relationship Id="rId144" Type="http://schemas.openxmlformats.org/officeDocument/2006/relationships/oleObject" Target="../embeddings/oleObject94.bin"/><Relationship Id="rId90" Type="http://schemas.openxmlformats.org/officeDocument/2006/relationships/image" Target="../media/image39.emf"/><Relationship Id="rId27" Type="http://schemas.openxmlformats.org/officeDocument/2006/relationships/image" Target="../media/image12.emf"/><Relationship Id="rId48" Type="http://schemas.openxmlformats.org/officeDocument/2006/relationships/image" Target="../media/image21.emf"/><Relationship Id="rId69" Type="http://schemas.openxmlformats.org/officeDocument/2006/relationships/oleObject" Target="../embeddings/oleObject37.bin"/><Relationship Id="rId113" Type="http://schemas.openxmlformats.org/officeDocument/2006/relationships/oleObject" Target="../embeddings/oleObject65.bin"/><Relationship Id="rId134" Type="http://schemas.openxmlformats.org/officeDocument/2006/relationships/oleObject" Target="../embeddings/oleObject84.bin"/><Relationship Id="rId80" Type="http://schemas.openxmlformats.org/officeDocument/2006/relationships/image" Target="../media/image34.emf"/><Relationship Id="rId155" Type="http://schemas.openxmlformats.org/officeDocument/2006/relationships/oleObject" Target="../embeddings/oleObject10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2:AC22"/>
  <sheetViews>
    <sheetView workbookViewId="0">
      <selection activeCell="L13" sqref="L13"/>
    </sheetView>
  </sheetViews>
  <sheetFormatPr defaultRowHeight="15" customHeight="1"/>
  <cols>
    <col min="1" max="28" width="2.77734375" style="5" customWidth="1"/>
    <col min="29" max="29" width="2.77734375" style="59" customWidth="1"/>
    <col min="30" max="16384" width="8.88671875" style="5"/>
  </cols>
  <sheetData>
    <row r="2" spans="2:29" ht="15" customHeight="1">
      <c r="B2" s="54" t="s">
        <v>32</v>
      </c>
      <c r="C2" s="5" t="s">
        <v>33</v>
      </c>
      <c r="AC2" s="60" t="s">
        <v>86</v>
      </c>
    </row>
    <row r="3" spans="2:29" ht="15" customHeight="1">
      <c r="C3" s="348"/>
      <c r="D3" s="348"/>
      <c r="E3" s="348"/>
      <c r="F3" s="24" t="s">
        <v>31</v>
      </c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C3" s="61" t="s">
        <v>87</v>
      </c>
    </row>
    <row r="5" spans="2:29" ht="15" customHeight="1">
      <c r="B5" s="54" t="s">
        <v>32</v>
      </c>
      <c r="C5" s="5" t="s">
        <v>34</v>
      </c>
      <c r="AC5" s="60" t="s">
        <v>88</v>
      </c>
    </row>
    <row r="8" spans="2:29" ht="15" customHeight="1">
      <c r="B8" s="340" t="s">
        <v>73</v>
      </c>
      <c r="C8" s="338"/>
      <c r="D8" s="338"/>
      <c r="E8" s="341"/>
      <c r="F8" s="338" t="s">
        <v>74</v>
      </c>
      <c r="G8" s="338"/>
      <c r="H8" s="338"/>
      <c r="I8" s="338"/>
      <c r="J8" s="338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9"/>
      <c r="AC8" s="60" t="s">
        <v>89</v>
      </c>
    </row>
    <row r="9" spans="2:29" ht="15" customHeight="1">
      <c r="B9" s="44"/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</row>
    <row r="10" spans="2:29" ht="15" customHeight="1">
      <c r="B10" s="345"/>
      <c r="C10" s="346"/>
      <c r="D10" s="346"/>
      <c r="E10" s="347"/>
      <c r="F10" s="342"/>
      <c r="G10" s="343"/>
      <c r="H10" s="343"/>
      <c r="I10" s="343"/>
      <c r="J10" s="343"/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4"/>
      <c r="AC10" s="60" t="s">
        <v>90</v>
      </c>
    </row>
    <row r="11" spans="2:29" ht="15" customHeight="1"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</row>
    <row r="12" spans="2:29" ht="15" customHeight="1">
      <c r="B12" s="334"/>
      <c r="C12" s="335"/>
      <c r="D12" s="335"/>
      <c r="E12" s="335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6"/>
      <c r="R12" s="336"/>
      <c r="S12" s="336"/>
      <c r="T12" s="336"/>
      <c r="U12" s="336"/>
      <c r="V12" s="336"/>
      <c r="W12" s="336"/>
      <c r="X12" s="336"/>
      <c r="Y12" s="336"/>
      <c r="Z12" s="336"/>
      <c r="AA12" s="337"/>
      <c r="AC12" s="60" t="s">
        <v>91</v>
      </c>
    </row>
    <row r="13" spans="2:29" ht="15" customHeight="1">
      <c r="B13" s="5" t="s">
        <v>35</v>
      </c>
      <c r="AC13" s="61" t="s">
        <v>92</v>
      </c>
    </row>
    <row r="16" spans="2:29" ht="15" customHeight="1">
      <c r="B16" s="54" t="s">
        <v>32</v>
      </c>
      <c r="X16" s="5" t="s">
        <v>72</v>
      </c>
      <c r="AC16" s="60" t="s">
        <v>93</v>
      </c>
    </row>
    <row r="17" spans="1:29" ht="15" customHeight="1">
      <c r="B17" s="353" t="s">
        <v>36</v>
      </c>
      <c r="C17" s="354"/>
      <c r="D17" s="354"/>
      <c r="E17" s="354"/>
      <c r="F17" s="354"/>
      <c r="G17" s="354"/>
      <c r="H17" s="354"/>
      <c r="I17" s="354"/>
      <c r="J17" s="354"/>
      <c r="K17" s="354"/>
      <c r="L17" s="354"/>
      <c r="M17" s="354"/>
      <c r="N17" s="354"/>
      <c r="O17" s="354"/>
      <c r="P17" s="354" t="s">
        <v>37</v>
      </c>
      <c r="Q17" s="354"/>
      <c r="R17" s="354"/>
      <c r="S17" s="354"/>
      <c r="T17" s="354"/>
      <c r="U17" s="354"/>
      <c r="V17" s="354"/>
      <c r="W17" s="354"/>
      <c r="X17" s="354"/>
      <c r="Y17" s="354" t="s">
        <v>38</v>
      </c>
      <c r="Z17" s="354"/>
      <c r="AA17" s="355"/>
      <c r="AC17" s="60"/>
    </row>
    <row r="18" spans="1:29" ht="15" customHeight="1">
      <c r="B18" s="350" t="s">
        <v>8</v>
      </c>
      <c r="C18" s="351"/>
      <c r="D18" s="351"/>
      <c r="E18" s="351"/>
      <c r="F18" s="351" t="s">
        <v>69</v>
      </c>
      <c r="G18" s="351"/>
      <c r="H18" s="351"/>
      <c r="I18" s="351"/>
      <c r="J18" s="351"/>
      <c r="K18" s="351" t="s">
        <v>70</v>
      </c>
      <c r="L18" s="351"/>
      <c r="M18" s="351"/>
      <c r="N18" s="351"/>
      <c r="O18" s="351"/>
      <c r="P18" s="351" t="s">
        <v>39</v>
      </c>
      <c r="Q18" s="351"/>
      <c r="R18" s="351"/>
      <c r="S18" s="351"/>
      <c r="T18" s="351" t="s">
        <v>71</v>
      </c>
      <c r="U18" s="351"/>
      <c r="V18" s="351"/>
      <c r="W18" s="351"/>
      <c r="X18" s="351"/>
      <c r="Y18" s="351"/>
      <c r="Z18" s="351"/>
      <c r="AA18" s="356"/>
      <c r="AC18" s="60"/>
    </row>
    <row r="19" spans="1:29" s="42" customFormat="1" ht="15" customHeight="1"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C19" s="62"/>
    </row>
    <row r="20" spans="1:29" ht="15" customHeight="1">
      <c r="A20" s="55"/>
      <c r="B20" s="352"/>
      <c r="C20" s="349"/>
      <c r="D20" s="349"/>
      <c r="E20" s="349"/>
      <c r="F20" s="349"/>
      <c r="G20" s="349"/>
      <c r="H20" s="349"/>
      <c r="I20" s="349"/>
      <c r="J20" s="349"/>
      <c r="K20" s="349"/>
      <c r="L20" s="349"/>
      <c r="M20" s="349"/>
      <c r="N20" s="349"/>
      <c r="O20" s="349"/>
      <c r="P20" s="349"/>
      <c r="Q20" s="349"/>
      <c r="R20" s="349"/>
      <c r="S20" s="349"/>
      <c r="T20" s="349"/>
      <c r="U20" s="349"/>
      <c r="V20" s="349"/>
      <c r="W20" s="349"/>
      <c r="X20" s="349"/>
      <c r="Y20" s="349"/>
      <c r="Z20" s="349"/>
      <c r="AA20" s="357"/>
      <c r="AC20" s="61" t="s">
        <v>94</v>
      </c>
    </row>
    <row r="21" spans="1:29" s="58" customFormat="1" ht="15" customHeight="1">
      <c r="AC21" s="63"/>
    </row>
    <row r="22" spans="1:29" ht="15" customHeight="1">
      <c r="B22" s="360" t="s">
        <v>40</v>
      </c>
      <c r="C22" s="358"/>
      <c r="D22" s="358"/>
      <c r="E22" s="358"/>
      <c r="F22" s="358"/>
      <c r="G22" s="358"/>
      <c r="H22" s="358"/>
      <c r="I22" s="358"/>
      <c r="J22" s="358"/>
      <c r="K22" s="358"/>
      <c r="L22" s="358"/>
      <c r="M22" s="358"/>
      <c r="N22" s="358"/>
      <c r="O22" s="358"/>
      <c r="P22" s="358"/>
      <c r="Q22" s="358"/>
      <c r="R22" s="358"/>
      <c r="S22" s="358"/>
      <c r="T22" s="358"/>
      <c r="U22" s="358"/>
      <c r="V22" s="358"/>
      <c r="W22" s="358"/>
      <c r="X22" s="358"/>
      <c r="Y22" s="358"/>
      <c r="Z22" s="358"/>
      <c r="AA22" s="359"/>
      <c r="AC22" s="60" t="s">
        <v>95</v>
      </c>
    </row>
  </sheetData>
  <mergeCells count="28">
    <mergeCell ref="T22:X22"/>
    <mergeCell ref="Y22:AA22"/>
    <mergeCell ref="B22:E22"/>
    <mergeCell ref="F22:J22"/>
    <mergeCell ref="K22:O22"/>
    <mergeCell ref="P22:S22"/>
    <mergeCell ref="C3:E3"/>
    <mergeCell ref="K20:O20"/>
    <mergeCell ref="B18:E18"/>
    <mergeCell ref="B20:E20"/>
    <mergeCell ref="F20:J20"/>
    <mergeCell ref="B17:O17"/>
    <mergeCell ref="F18:J18"/>
    <mergeCell ref="G3:AA3"/>
    <mergeCell ref="Y17:AA18"/>
    <mergeCell ref="Y20:AA20"/>
    <mergeCell ref="P17:X17"/>
    <mergeCell ref="P20:S20"/>
    <mergeCell ref="K18:O18"/>
    <mergeCell ref="P18:S18"/>
    <mergeCell ref="T18:X18"/>
    <mergeCell ref="T20:X20"/>
    <mergeCell ref="B12:E12"/>
    <mergeCell ref="F12:AA12"/>
    <mergeCell ref="F8:AA8"/>
    <mergeCell ref="B8:E8"/>
    <mergeCell ref="F10:AA10"/>
    <mergeCell ref="B10:E10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AF251"/>
  <sheetViews>
    <sheetView topLeftCell="A118" zoomScaleNormal="100" workbookViewId="0">
      <selection activeCell="AG235" sqref="AG235"/>
    </sheetView>
  </sheetViews>
  <sheetFormatPr defaultRowHeight="15" customHeight="1"/>
  <cols>
    <col min="1" max="28" width="2.77734375" style="5" customWidth="1"/>
    <col min="29" max="29" width="2.77734375" style="59" customWidth="1"/>
    <col min="30" max="16384" width="8.88671875" style="5"/>
  </cols>
  <sheetData>
    <row r="2" spans="1:29" ht="15" customHeight="1">
      <c r="B2" s="526" t="s">
        <v>8</v>
      </c>
      <c r="C2" s="526"/>
      <c r="D2" s="526"/>
      <c r="E2" s="526" t="s">
        <v>41</v>
      </c>
      <c r="F2" s="526"/>
      <c r="G2" s="526"/>
      <c r="H2" s="526"/>
      <c r="I2" s="526" t="s">
        <v>42</v>
      </c>
      <c r="J2" s="526"/>
      <c r="K2" s="526"/>
      <c r="L2" s="526"/>
      <c r="M2" s="526" t="s">
        <v>43</v>
      </c>
      <c r="N2" s="526"/>
      <c r="O2" s="526"/>
      <c r="P2" s="526" t="s">
        <v>44</v>
      </c>
      <c r="Q2" s="526"/>
      <c r="R2" s="526"/>
      <c r="S2" s="526" t="s">
        <v>7</v>
      </c>
      <c r="T2" s="526"/>
      <c r="U2" s="526"/>
      <c r="V2" s="526" t="s">
        <v>45</v>
      </c>
      <c r="W2" s="526"/>
      <c r="X2" s="526"/>
      <c r="Y2" s="526" t="s">
        <v>9</v>
      </c>
      <c r="Z2" s="526"/>
      <c r="AA2" s="526"/>
    </row>
    <row r="3" spans="1:29" ht="15" customHeight="1">
      <c r="B3" s="533"/>
      <c r="C3" s="533"/>
      <c r="D3" s="533"/>
      <c r="E3" s="528"/>
      <c r="F3" s="528"/>
      <c r="G3" s="528"/>
      <c r="H3" s="528"/>
      <c r="I3" s="528"/>
      <c r="J3" s="528"/>
      <c r="K3" s="528"/>
      <c r="L3" s="528"/>
      <c r="M3" s="527"/>
      <c r="N3" s="527"/>
      <c r="O3" s="527"/>
      <c r="P3" s="527"/>
      <c r="Q3" s="527"/>
      <c r="R3" s="527"/>
      <c r="S3" s="527"/>
      <c r="T3" s="527"/>
      <c r="U3" s="527"/>
      <c r="V3" s="527"/>
      <c r="W3" s="527"/>
      <c r="X3" s="527"/>
      <c r="Y3" s="533"/>
      <c r="Z3" s="533"/>
      <c r="AA3" s="533"/>
    </row>
    <row r="6" spans="1:29" ht="15" customHeight="1">
      <c r="B6" s="24" t="s">
        <v>32</v>
      </c>
      <c r="C6" s="56" t="s">
        <v>50</v>
      </c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C6" s="60" t="s">
        <v>75</v>
      </c>
    </row>
    <row r="7" spans="1:29" ht="15" customHeight="1">
      <c r="B7" s="353" t="s">
        <v>46</v>
      </c>
      <c r="C7" s="354"/>
      <c r="D7" s="354"/>
      <c r="E7" s="354"/>
      <c r="F7" s="441" t="s">
        <v>53</v>
      </c>
      <c r="G7" s="375"/>
      <c r="H7" s="375" t="s">
        <v>47</v>
      </c>
      <c r="I7" s="375"/>
      <c r="J7" s="425" t="s">
        <v>54</v>
      </c>
      <c r="K7" s="375"/>
      <c r="L7" s="375"/>
      <c r="M7" s="425" t="s">
        <v>55</v>
      </c>
      <c r="N7" s="375"/>
      <c r="O7" s="375"/>
      <c r="P7" s="375" t="s">
        <v>56</v>
      </c>
      <c r="Q7" s="375"/>
      <c r="R7" s="375"/>
      <c r="S7" s="375" t="s">
        <v>57</v>
      </c>
      <c r="T7" s="375"/>
      <c r="U7" s="375"/>
      <c r="V7" s="375" t="s">
        <v>48</v>
      </c>
      <c r="W7" s="375"/>
      <c r="X7" s="375"/>
      <c r="Y7" s="375" t="s">
        <v>49</v>
      </c>
      <c r="Z7" s="375"/>
      <c r="AA7" s="489"/>
      <c r="AC7" s="60"/>
    </row>
    <row r="8" spans="1:29" ht="15" customHeight="1">
      <c r="B8" s="438"/>
      <c r="C8" s="439"/>
      <c r="D8" s="439"/>
      <c r="E8" s="439"/>
      <c r="F8" s="376"/>
      <c r="G8" s="376"/>
      <c r="H8" s="376"/>
      <c r="I8" s="376"/>
      <c r="J8" s="376"/>
      <c r="K8" s="376"/>
      <c r="L8" s="376"/>
      <c r="M8" s="376"/>
      <c r="N8" s="376"/>
      <c r="O8" s="376"/>
      <c r="P8" s="376"/>
      <c r="Q8" s="376"/>
      <c r="R8" s="376"/>
      <c r="S8" s="376"/>
      <c r="T8" s="376"/>
      <c r="U8" s="376"/>
      <c r="V8" s="376"/>
      <c r="W8" s="376"/>
      <c r="X8" s="376"/>
      <c r="Y8" s="376"/>
      <c r="Z8" s="376"/>
      <c r="AA8" s="490"/>
      <c r="AC8" s="60"/>
    </row>
    <row r="9" spans="1:29" ht="15" customHeight="1">
      <c r="B9" s="538"/>
      <c r="C9" s="539"/>
      <c r="D9" s="539"/>
      <c r="E9" s="539"/>
      <c r="F9" s="349"/>
      <c r="G9" s="349"/>
      <c r="H9" s="349"/>
      <c r="I9" s="349"/>
      <c r="J9" s="349"/>
      <c r="K9" s="349"/>
      <c r="L9" s="349"/>
      <c r="M9" s="349"/>
      <c r="N9" s="349"/>
      <c r="O9" s="349"/>
      <c r="P9" s="349"/>
      <c r="Q9" s="349"/>
      <c r="R9" s="349"/>
      <c r="S9" s="349"/>
      <c r="T9" s="349"/>
      <c r="U9" s="349"/>
      <c r="V9" s="349"/>
      <c r="W9" s="349"/>
      <c r="X9" s="349"/>
      <c r="Y9" s="349"/>
      <c r="Z9" s="349"/>
      <c r="AA9" s="357"/>
      <c r="AC9" s="61" t="s">
        <v>76</v>
      </c>
    </row>
    <row r="10" spans="1:29" ht="15" customHeight="1">
      <c r="B10" s="534"/>
      <c r="C10" s="535"/>
      <c r="D10" s="535"/>
      <c r="E10" s="535"/>
      <c r="F10" s="391"/>
      <c r="G10" s="391"/>
      <c r="H10" s="391"/>
      <c r="I10" s="391"/>
      <c r="J10" s="391"/>
      <c r="K10" s="391"/>
      <c r="L10" s="391"/>
      <c r="M10" s="391"/>
      <c r="N10" s="391"/>
      <c r="O10" s="391"/>
      <c r="P10" s="391"/>
      <c r="Q10" s="391"/>
      <c r="R10" s="391"/>
      <c r="S10" s="391"/>
      <c r="T10" s="391"/>
      <c r="U10" s="391"/>
      <c r="V10" s="391"/>
      <c r="W10" s="391"/>
      <c r="X10" s="391"/>
      <c r="Y10" s="391"/>
      <c r="Z10" s="391"/>
      <c r="AA10" s="442"/>
      <c r="AC10" s="60" t="s">
        <v>77</v>
      </c>
    </row>
    <row r="11" spans="1:29" ht="15" customHeight="1">
      <c r="B11" s="56"/>
      <c r="C11" s="56"/>
      <c r="D11" s="56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</row>
    <row r="12" spans="1:29" ht="15" customHeight="1">
      <c r="A12" s="72" t="s">
        <v>133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5"/>
      <c r="Z12" s="125"/>
      <c r="AA12" s="125"/>
      <c r="AB12" s="72"/>
    </row>
    <row r="13" spans="1:29" ht="15" customHeight="1">
      <c r="A13" s="72"/>
      <c r="B13" s="128" t="s">
        <v>152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5"/>
      <c r="AA13" s="125"/>
      <c r="AB13" s="72"/>
    </row>
    <row r="14" spans="1:29" ht="15" customHeight="1">
      <c r="B14" s="126" t="s">
        <v>134</v>
      </c>
      <c r="C14" s="127" t="s">
        <v>50</v>
      </c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  <c r="Y14" s="127"/>
      <c r="Z14" s="127"/>
      <c r="AA14" s="127"/>
      <c r="AC14" s="73" t="s">
        <v>139</v>
      </c>
    </row>
    <row r="15" spans="1:29" ht="15" customHeight="1">
      <c r="B15" s="548" t="s">
        <v>8</v>
      </c>
      <c r="C15" s="549"/>
      <c r="D15" s="549"/>
      <c r="E15" s="549"/>
      <c r="F15" s="536" t="s">
        <v>596</v>
      </c>
      <c r="G15" s="536"/>
      <c r="H15" s="536"/>
      <c r="I15" s="536"/>
      <c r="J15" s="536" t="s">
        <v>597</v>
      </c>
      <c r="K15" s="536"/>
      <c r="L15" s="536"/>
      <c r="M15" s="536"/>
      <c r="N15" s="542" t="s">
        <v>658</v>
      </c>
      <c r="O15" s="542"/>
      <c r="P15" s="542"/>
      <c r="Q15" s="542"/>
      <c r="R15" s="542" t="s">
        <v>135</v>
      </c>
      <c r="S15" s="542"/>
      <c r="T15" s="542"/>
      <c r="U15" s="542"/>
      <c r="V15" s="542" t="s">
        <v>136</v>
      </c>
      <c r="W15" s="542"/>
      <c r="X15" s="542"/>
      <c r="Y15" s="542" t="s">
        <v>137</v>
      </c>
      <c r="Z15" s="542"/>
      <c r="AA15" s="544"/>
      <c r="AC15" s="73"/>
    </row>
    <row r="16" spans="1:29" ht="15" customHeight="1">
      <c r="B16" s="546" t="s">
        <v>562</v>
      </c>
      <c r="C16" s="547"/>
      <c r="D16" s="547" t="s">
        <v>138</v>
      </c>
      <c r="E16" s="547"/>
      <c r="F16" s="537"/>
      <c r="G16" s="537"/>
      <c r="H16" s="537"/>
      <c r="I16" s="537"/>
      <c r="J16" s="537"/>
      <c r="K16" s="537"/>
      <c r="L16" s="537"/>
      <c r="M16" s="537"/>
      <c r="N16" s="543"/>
      <c r="O16" s="543"/>
      <c r="P16" s="543"/>
      <c r="Q16" s="543"/>
      <c r="R16" s="543"/>
      <c r="S16" s="543"/>
      <c r="T16" s="543"/>
      <c r="U16" s="543"/>
      <c r="V16" s="543"/>
      <c r="W16" s="543"/>
      <c r="X16" s="543"/>
      <c r="Y16" s="543"/>
      <c r="Z16" s="543"/>
      <c r="AA16" s="545"/>
      <c r="AC16" s="73"/>
    </row>
    <row r="17" spans="2:29" ht="15" customHeight="1">
      <c r="B17" s="56"/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 ph="1"/>
      <c r="Y17" s="56"/>
      <c r="Z17" s="56"/>
      <c r="AA17" s="56"/>
    </row>
    <row r="18" spans="2:29" ht="15" customHeight="1">
      <c r="B18" s="530"/>
      <c r="C18" s="529"/>
      <c r="D18" s="529" t="s">
        <v>140</v>
      </c>
      <c r="E18" s="529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4"/>
      <c r="R18" s="454"/>
      <c r="S18" s="454"/>
      <c r="T18" s="454"/>
      <c r="U18" s="454"/>
      <c r="V18" s="454"/>
      <c r="W18" s="454"/>
      <c r="X18" s="454"/>
      <c r="Y18" s="492"/>
      <c r="Z18" s="540"/>
      <c r="AA18" s="541"/>
      <c r="AC18" s="73" t="s">
        <v>144</v>
      </c>
    </row>
    <row r="19" spans="2:29" ht="15" customHeight="1">
      <c r="B19" s="530"/>
      <c r="C19" s="529"/>
      <c r="D19" s="529" t="s">
        <v>141</v>
      </c>
      <c r="E19" s="529"/>
      <c r="F19" s="454"/>
      <c r="G19" s="454"/>
      <c r="H19" s="454"/>
      <c r="I19" s="454"/>
      <c r="J19" s="454"/>
      <c r="K19" s="454"/>
      <c r="L19" s="454"/>
      <c r="M19" s="454"/>
      <c r="N19" s="454"/>
      <c r="O19" s="454"/>
      <c r="P19" s="454"/>
      <c r="Q19" s="454"/>
      <c r="R19" s="454"/>
      <c r="S19" s="454"/>
      <c r="T19" s="454"/>
      <c r="U19" s="454"/>
      <c r="V19" s="454"/>
      <c r="W19" s="454"/>
      <c r="X19" s="454"/>
      <c r="Y19" s="492"/>
      <c r="Z19" s="492"/>
      <c r="AA19" s="493"/>
      <c r="AC19" s="73"/>
    </row>
    <row r="20" spans="2:29" ht="15" customHeight="1">
      <c r="B20" s="530"/>
      <c r="C20" s="529"/>
      <c r="D20" s="529" t="s">
        <v>142</v>
      </c>
      <c r="E20" s="529"/>
      <c r="F20" s="454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4"/>
      <c r="R20" s="454"/>
      <c r="S20" s="454"/>
      <c r="T20" s="454"/>
      <c r="U20" s="454"/>
      <c r="V20" s="454"/>
      <c r="W20" s="454"/>
      <c r="X20" s="454"/>
      <c r="Y20" s="492"/>
      <c r="Z20" s="492"/>
      <c r="AA20" s="493"/>
      <c r="AC20" s="73"/>
    </row>
    <row r="21" spans="2:29" ht="15" customHeight="1">
      <c r="B21" s="530"/>
      <c r="C21" s="529"/>
      <c r="D21" s="529" t="s">
        <v>143</v>
      </c>
      <c r="E21" s="529"/>
      <c r="F21" s="454"/>
      <c r="G21" s="454"/>
      <c r="H21" s="454"/>
      <c r="I21" s="454"/>
      <c r="J21" s="454"/>
      <c r="K21" s="454"/>
      <c r="L21" s="454"/>
      <c r="M21" s="454"/>
      <c r="N21" s="454"/>
      <c r="O21" s="454"/>
      <c r="P21" s="454"/>
      <c r="Q21" s="454"/>
      <c r="R21" s="454"/>
      <c r="S21" s="454"/>
      <c r="T21" s="454"/>
      <c r="U21" s="454"/>
      <c r="V21" s="454"/>
      <c r="W21" s="454"/>
      <c r="X21" s="454"/>
      <c r="Y21" s="492"/>
      <c r="Z21" s="492"/>
      <c r="AA21" s="493"/>
      <c r="AC21" s="73"/>
    </row>
    <row r="22" spans="2:29" ht="15" customHeight="1">
      <c r="B22" s="56"/>
      <c r="C22" s="56"/>
      <c r="D22" s="56"/>
      <c r="E22" s="56"/>
      <c r="F22" s="275"/>
      <c r="G22" s="275"/>
      <c r="H22" s="275"/>
      <c r="I22" s="275"/>
      <c r="J22" s="275"/>
      <c r="K22" s="275"/>
      <c r="L22" s="275"/>
      <c r="M22" s="275"/>
      <c r="N22" s="275"/>
      <c r="O22" s="275"/>
      <c r="P22" s="275"/>
      <c r="Q22" s="275"/>
      <c r="R22" s="275"/>
      <c r="S22" s="275"/>
      <c r="T22" s="275"/>
      <c r="U22" s="275"/>
      <c r="V22" s="275"/>
      <c r="W22" s="275"/>
      <c r="X22" s="275" ph="1"/>
      <c r="Y22" s="278"/>
      <c r="Z22" s="278"/>
      <c r="AA22" s="278"/>
    </row>
    <row r="23" spans="2:29" ht="15" customHeight="1">
      <c r="B23" s="530"/>
      <c r="C23" s="529"/>
      <c r="D23" s="529" t="s">
        <v>140</v>
      </c>
      <c r="E23" s="529"/>
      <c r="F23" s="454"/>
      <c r="G23" s="454"/>
      <c r="H23" s="454"/>
      <c r="I23" s="454"/>
      <c r="J23" s="454"/>
      <c r="K23" s="454"/>
      <c r="L23" s="454"/>
      <c r="M23" s="454"/>
      <c r="N23" s="454"/>
      <c r="O23" s="454"/>
      <c r="P23" s="454"/>
      <c r="Q23" s="454"/>
      <c r="R23" s="454"/>
      <c r="S23" s="454"/>
      <c r="T23" s="454"/>
      <c r="U23" s="454"/>
      <c r="V23" s="454"/>
      <c r="W23" s="454"/>
      <c r="X23" s="454"/>
      <c r="Y23" s="492"/>
      <c r="Z23" s="492"/>
      <c r="AA23" s="493"/>
      <c r="AC23" s="73" t="s">
        <v>145</v>
      </c>
    </row>
    <row r="24" spans="2:29" ht="15" customHeight="1">
      <c r="B24" s="530"/>
      <c r="C24" s="529"/>
      <c r="D24" s="529" t="s">
        <v>141</v>
      </c>
      <c r="E24" s="529"/>
      <c r="F24" s="454"/>
      <c r="G24" s="454"/>
      <c r="H24" s="454"/>
      <c r="I24" s="454"/>
      <c r="J24" s="454"/>
      <c r="K24" s="454"/>
      <c r="L24" s="454"/>
      <c r="M24" s="454"/>
      <c r="N24" s="454"/>
      <c r="O24" s="454"/>
      <c r="P24" s="454"/>
      <c r="Q24" s="454"/>
      <c r="R24" s="454"/>
      <c r="S24" s="454"/>
      <c r="T24" s="454"/>
      <c r="U24" s="454"/>
      <c r="V24" s="454"/>
      <c r="W24" s="454"/>
      <c r="X24" s="454"/>
      <c r="Y24" s="492"/>
      <c r="Z24" s="492"/>
      <c r="AA24" s="493"/>
      <c r="AC24" s="73"/>
    </row>
    <row r="25" spans="2:29" ht="15" customHeight="1">
      <c r="B25" s="530"/>
      <c r="C25" s="529"/>
      <c r="D25" s="529" t="s">
        <v>142</v>
      </c>
      <c r="E25" s="529"/>
      <c r="F25" s="454"/>
      <c r="G25" s="454"/>
      <c r="H25" s="454"/>
      <c r="I25" s="454"/>
      <c r="J25" s="454"/>
      <c r="K25" s="454"/>
      <c r="L25" s="454"/>
      <c r="M25" s="454"/>
      <c r="N25" s="454"/>
      <c r="O25" s="454"/>
      <c r="P25" s="454"/>
      <c r="Q25" s="454"/>
      <c r="R25" s="454"/>
      <c r="S25" s="454"/>
      <c r="T25" s="454"/>
      <c r="U25" s="454"/>
      <c r="V25" s="454"/>
      <c r="W25" s="454"/>
      <c r="X25" s="454"/>
      <c r="Y25" s="492"/>
      <c r="Z25" s="492"/>
      <c r="AA25" s="493"/>
      <c r="AC25" s="73"/>
    </row>
    <row r="26" spans="2:29" ht="15" customHeight="1">
      <c r="B26" s="531"/>
      <c r="C26" s="532"/>
      <c r="D26" s="532" t="s">
        <v>143</v>
      </c>
      <c r="E26" s="532"/>
      <c r="F26" s="455"/>
      <c r="G26" s="455"/>
      <c r="H26" s="455"/>
      <c r="I26" s="455"/>
      <c r="J26" s="455"/>
      <c r="K26" s="455"/>
      <c r="L26" s="455"/>
      <c r="M26" s="455"/>
      <c r="N26" s="455"/>
      <c r="O26" s="455"/>
      <c r="P26" s="455"/>
      <c r="Q26" s="455"/>
      <c r="R26" s="455"/>
      <c r="S26" s="455"/>
      <c r="T26" s="455"/>
      <c r="U26" s="455"/>
      <c r="V26" s="455"/>
      <c r="W26" s="455"/>
      <c r="X26" s="455"/>
      <c r="Y26" s="494"/>
      <c r="Z26" s="494"/>
      <c r="AA26" s="495"/>
      <c r="AC26" s="73"/>
    </row>
    <row r="27" spans="2:29" ht="15" customHeight="1">
      <c r="B27" s="56"/>
      <c r="C27" s="56"/>
      <c r="D27" s="56"/>
      <c r="E27" s="56"/>
      <c r="F27" s="275"/>
      <c r="G27" s="275"/>
      <c r="H27" s="275"/>
      <c r="I27" s="275"/>
      <c r="J27" s="275"/>
      <c r="K27" s="275"/>
      <c r="L27" s="275"/>
      <c r="M27" s="275"/>
      <c r="N27" s="275"/>
      <c r="O27" s="275"/>
      <c r="P27" s="275"/>
      <c r="Q27" s="275"/>
      <c r="R27" s="275"/>
      <c r="S27" s="275"/>
      <c r="T27" s="275"/>
      <c r="U27" s="275"/>
      <c r="V27" s="275"/>
      <c r="W27" s="275"/>
      <c r="X27" s="275" ph="1"/>
      <c r="Y27" s="278"/>
      <c r="Z27" s="278"/>
      <c r="AA27" s="278"/>
    </row>
    <row r="28" spans="2:29" ht="15" customHeight="1">
      <c r="B28" s="530"/>
      <c r="C28" s="529"/>
      <c r="D28" s="529" t="s">
        <v>140</v>
      </c>
      <c r="E28" s="529"/>
      <c r="F28" s="454"/>
      <c r="G28" s="454"/>
      <c r="H28" s="454"/>
      <c r="I28" s="454"/>
      <c r="J28" s="454"/>
      <c r="K28" s="454"/>
      <c r="L28" s="454"/>
      <c r="M28" s="454"/>
      <c r="N28" s="454"/>
      <c r="O28" s="454"/>
      <c r="P28" s="454"/>
      <c r="Q28" s="454"/>
      <c r="R28" s="454"/>
      <c r="S28" s="454"/>
      <c r="T28" s="454"/>
      <c r="U28" s="454"/>
      <c r="V28" s="454"/>
      <c r="W28" s="454"/>
      <c r="X28" s="454"/>
      <c r="Y28" s="492"/>
      <c r="Z28" s="492"/>
      <c r="AA28" s="493"/>
      <c r="AC28" s="73" t="s">
        <v>146</v>
      </c>
    </row>
    <row r="29" spans="2:29" ht="15" customHeight="1">
      <c r="B29" s="530"/>
      <c r="C29" s="529"/>
      <c r="D29" s="529" t="s">
        <v>141</v>
      </c>
      <c r="E29" s="529"/>
      <c r="F29" s="454"/>
      <c r="G29" s="454"/>
      <c r="H29" s="454"/>
      <c r="I29" s="454"/>
      <c r="J29" s="454"/>
      <c r="K29" s="454"/>
      <c r="L29" s="454"/>
      <c r="M29" s="454"/>
      <c r="N29" s="454"/>
      <c r="O29" s="454"/>
      <c r="P29" s="454"/>
      <c r="Q29" s="454"/>
      <c r="R29" s="454"/>
      <c r="S29" s="454"/>
      <c r="T29" s="454"/>
      <c r="U29" s="454"/>
      <c r="V29" s="454"/>
      <c r="W29" s="454"/>
      <c r="X29" s="454"/>
      <c r="Y29" s="492"/>
      <c r="Z29" s="492"/>
      <c r="AA29" s="493"/>
      <c r="AC29" s="73"/>
    </row>
    <row r="30" spans="2:29" ht="15" customHeight="1">
      <c r="B30" s="530"/>
      <c r="C30" s="529"/>
      <c r="D30" s="529" t="s">
        <v>142</v>
      </c>
      <c r="E30" s="529"/>
      <c r="F30" s="454"/>
      <c r="G30" s="454"/>
      <c r="H30" s="454"/>
      <c r="I30" s="454"/>
      <c r="J30" s="454"/>
      <c r="K30" s="454"/>
      <c r="L30" s="454"/>
      <c r="M30" s="454"/>
      <c r="N30" s="454"/>
      <c r="O30" s="454"/>
      <c r="P30" s="454"/>
      <c r="Q30" s="454"/>
      <c r="R30" s="454"/>
      <c r="S30" s="454"/>
      <c r="T30" s="454"/>
      <c r="U30" s="454"/>
      <c r="V30" s="454"/>
      <c r="W30" s="454"/>
      <c r="X30" s="454"/>
      <c r="Y30" s="492"/>
      <c r="Z30" s="492"/>
      <c r="AA30" s="493"/>
      <c r="AC30" s="73"/>
    </row>
    <row r="31" spans="2:29" ht="15" customHeight="1">
      <c r="B31" s="56"/>
      <c r="C31" s="56"/>
      <c r="D31" s="56"/>
      <c r="E31" s="56"/>
      <c r="F31" s="275"/>
      <c r="G31" s="275"/>
      <c r="H31" s="275"/>
      <c r="I31" s="275"/>
      <c r="J31" s="275"/>
      <c r="K31" s="275"/>
      <c r="L31" s="275"/>
      <c r="M31" s="275"/>
      <c r="N31" s="275"/>
      <c r="O31" s="275"/>
      <c r="P31" s="275"/>
      <c r="Q31" s="275"/>
      <c r="R31" s="275"/>
      <c r="S31" s="275"/>
      <c r="T31" s="275"/>
      <c r="U31" s="275"/>
      <c r="V31" s="275"/>
      <c r="W31" s="275"/>
      <c r="X31" s="275" ph="1"/>
      <c r="Y31" s="278"/>
      <c r="Z31" s="278"/>
      <c r="AA31" s="278"/>
    </row>
    <row r="32" spans="2:29" ht="15" customHeight="1">
      <c r="B32" s="530"/>
      <c r="C32" s="529"/>
      <c r="D32" s="529" t="s">
        <v>140</v>
      </c>
      <c r="E32" s="529"/>
      <c r="F32" s="454"/>
      <c r="G32" s="454"/>
      <c r="H32" s="454"/>
      <c r="I32" s="454"/>
      <c r="J32" s="454"/>
      <c r="K32" s="454"/>
      <c r="L32" s="454"/>
      <c r="M32" s="454"/>
      <c r="N32" s="454"/>
      <c r="O32" s="454"/>
      <c r="P32" s="454"/>
      <c r="Q32" s="454"/>
      <c r="R32" s="454"/>
      <c r="S32" s="454"/>
      <c r="T32" s="454"/>
      <c r="U32" s="454"/>
      <c r="V32" s="454"/>
      <c r="W32" s="454"/>
      <c r="X32" s="454"/>
      <c r="Y32" s="492"/>
      <c r="Z32" s="492"/>
      <c r="AA32" s="493"/>
      <c r="AC32" s="73" t="s">
        <v>147</v>
      </c>
    </row>
    <row r="33" spans="2:29" ht="15" customHeight="1">
      <c r="B33" s="530"/>
      <c r="C33" s="529"/>
      <c r="D33" s="529" t="s">
        <v>141</v>
      </c>
      <c r="E33" s="529"/>
      <c r="F33" s="454"/>
      <c r="G33" s="454"/>
      <c r="H33" s="454"/>
      <c r="I33" s="454"/>
      <c r="J33" s="454"/>
      <c r="K33" s="454"/>
      <c r="L33" s="454"/>
      <c r="M33" s="454"/>
      <c r="N33" s="454"/>
      <c r="O33" s="454"/>
      <c r="P33" s="454"/>
      <c r="Q33" s="454"/>
      <c r="R33" s="454"/>
      <c r="S33" s="454"/>
      <c r="T33" s="454"/>
      <c r="U33" s="454"/>
      <c r="V33" s="454"/>
      <c r="W33" s="454"/>
      <c r="X33" s="454"/>
      <c r="Y33" s="492"/>
      <c r="Z33" s="492"/>
      <c r="AA33" s="493"/>
      <c r="AC33" s="73"/>
    </row>
    <row r="34" spans="2:29" ht="15" customHeight="1">
      <c r="B34" s="531"/>
      <c r="C34" s="532"/>
      <c r="D34" s="532" t="s">
        <v>142</v>
      </c>
      <c r="E34" s="532"/>
      <c r="F34" s="455"/>
      <c r="G34" s="455"/>
      <c r="H34" s="455"/>
      <c r="I34" s="455"/>
      <c r="J34" s="455"/>
      <c r="K34" s="455"/>
      <c r="L34" s="455"/>
      <c r="M34" s="455"/>
      <c r="N34" s="455"/>
      <c r="O34" s="455"/>
      <c r="P34" s="455"/>
      <c r="Q34" s="455"/>
      <c r="R34" s="455"/>
      <c r="S34" s="455"/>
      <c r="T34" s="455"/>
      <c r="U34" s="455"/>
      <c r="V34" s="455"/>
      <c r="W34" s="455"/>
      <c r="X34" s="455"/>
      <c r="Y34" s="494"/>
      <c r="Z34" s="494"/>
      <c r="AA34" s="495"/>
      <c r="AC34" s="73"/>
    </row>
    <row r="35" spans="2:29" ht="15" customHeight="1">
      <c r="B35" s="56"/>
      <c r="C35" s="56"/>
      <c r="D35" s="56"/>
      <c r="E35" s="56"/>
      <c r="F35" s="275"/>
      <c r="G35" s="275"/>
      <c r="H35" s="275"/>
      <c r="I35" s="275"/>
      <c r="J35" s="275"/>
      <c r="K35" s="275"/>
      <c r="L35" s="275"/>
      <c r="M35" s="275"/>
      <c r="N35" s="275"/>
      <c r="O35" s="275"/>
      <c r="P35" s="275"/>
      <c r="Q35" s="275"/>
      <c r="R35" s="275"/>
      <c r="S35" s="275"/>
      <c r="T35" s="275"/>
      <c r="U35" s="275"/>
      <c r="V35" s="275"/>
      <c r="W35" s="275"/>
      <c r="X35" s="275" ph="1"/>
      <c r="Y35" s="278"/>
      <c r="Z35" s="278"/>
      <c r="AA35" s="278"/>
    </row>
    <row r="36" spans="2:29" ht="15" customHeight="1">
      <c r="B36" s="530"/>
      <c r="C36" s="529"/>
      <c r="D36" s="529" t="s">
        <v>140</v>
      </c>
      <c r="E36" s="529"/>
      <c r="F36" s="454"/>
      <c r="G36" s="454"/>
      <c r="H36" s="454"/>
      <c r="I36" s="454"/>
      <c r="J36" s="454"/>
      <c r="K36" s="454"/>
      <c r="L36" s="454"/>
      <c r="M36" s="454"/>
      <c r="N36" s="454"/>
      <c r="O36" s="454"/>
      <c r="P36" s="454"/>
      <c r="Q36" s="454"/>
      <c r="R36" s="454"/>
      <c r="S36" s="454"/>
      <c r="T36" s="454"/>
      <c r="U36" s="454"/>
      <c r="V36" s="454"/>
      <c r="W36" s="454"/>
      <c r="X36" s="454"/>
      <c r="Y36" s="492"/>
      <c r="Z36" s="492"/>
      <c r="AA36" s="493"/>
      <c r="AC36" s="73" t="s">
        <v>148</v>
      </c>
    </row>
    <row r="37" spans="2:29" ht="15" customHeight="1">
      <c r="B37" s="530"/>
      <c r="C37" s="529"/>
      <c r="D37" s="529" t="s">
        <v>141</v>
      </c>
      <c r="E37" s="529"/>
      <c r="F37" s="454"/>
      <c r="G37" s="454"/>
      <c r="H37" s="454"/>
      <c r="I37" s="454"/>
      <c r="J37" s="454"/>
      <c r="K37" s="454"/>
      <c r="L37" s="454"/>
      <c r="M37" s="454"/>
      <c r="N37" s="454"/>
      <c r="O37" s="454"/>
      <c r="P37" s="454"/>
      <c r="Q37" s="454"/>
      <c r="R37" s="454"/>
      <c r="S37" s="454"/>
      <c r="T37" s="454"/>
      <c r="U37" s="454"/>
      <c r="V37" s="454"/>
      <c r="W37" s="454"/>
      <c r="X37" s="454"/>
      <c r="Y37" s="492"/>
      <c r="Z37" s="492"/>
      <c r="AA37" s="493"/>
      <c r="AC37" s="73"/>
    </row>
    <row r="38" spans="2:29" ht="15" customHeight="1">
      <c r="B38" s="56"/>
      <c r="C38" s="56"/>
      <c r="D38" s="56"/>
      <c r="E38" s="56"/>
      <c r="F38" s="275"/>
      <c r="G38" s="275"/>
      <c r="H38" s="275"/>
      <c r="I38" s="275"/>
      <c r="J38" s="275"/>
      <c r="K38" s="275"/>
      <c r="L38" s="275"/>
      <c r="M38" s="275"/>
      <c r="N38" s="275"/>
      <c r="O38" s="275"/>
      <c r="P38" s="275"/>
      <c r="Q38" s="275"/>
      <c r="R38" s="275"/>
      <c r="S38" s="275"/>
      <c r="T38" s="275"/>
      <c r="U38" s="275"/>
      <c r="V38" s="275"/>
      <c r="W38" s="275"/>
      <c r="X38" s="275" ph="1"/>
      <c r="Y38" s="278"/>
      <c r="Z38" s="278"/>
      <c r="AA38" s="278"/>
    </row>
    <row r="39" spans="2:29" ht="15" customHeight="1">
      <c r="B39" s="530"/>
      <c r="C39" s="529"/>
      <c r="D39" s="529" t="s">
        <v>140</v>
      </c>
      <c r="E39" s="529"/>
      <c r="F39" s="454"/>
      <c r="G39" s="454"/>
      <c r="H39" s="454"/>
      <c r="I39" s="454"/>
      <c r="J39" s="454"/>
      <c r="K39" s="454"/>
      <c r="L39" s="454"/>
      <c r="M39" s="454"/>
      <c r="N39" s="454"/>
      <c r="O39" s="454"/>
      <c r="P39" s="454"/>
      <c r="Q39" s="454"/>
      <c r="R39" s="454"/>
      <c r="S39" s="454"/>
      <c r="T39" s="454"/>
      <c r="U39" s="454"/>
      <c r="V39" s="454"/>
      <c r="W39" s="454"/>
      <c r="X39" s="454"/>
      <c r="Y39" s="492"/>
      <c r="Z39" s="492"/>
      <c r="AA39" s="493"/>
      <c r="AC39" s="73" t="s">
        <v>149</v>
      </c>
    </row>
    <row r="40" spans="2:29" ht="15" customHeight="1">
      <c r="B40" s="531"/>
      <c r="C40" s="532"/>
      <c r="D40" s="532" t="s">
        <v>141</v>
      </c>
      <c r="E40" s="532"/>
      <c r="F40" s="455"/>
      <c r="G40" s="455"/>
      <c r="H40" s="455"/>
      <c r="I40" s="455"/>
      <c r="J40" s="455"/>
      <c r="K40" s="455"/>
      <c r="L40" s="455"/>
      <c r="M40" s="455"/>
      <c r="N40" s="455"/>
      <c r="O40" s="455"/>
      <c r="P40" s="455"/>
      <c r="Q40" s="455"/>
      <c r="R40" s="455"/>
      <c r="S40" s="455"/>
      <c r="T40" s="455"/>
      <c r="U40" s="455"/>
      <c r="V40" s="455"/>
      <c r="W40" s="455"/>
      <c r="X40" s="455"/>
      <c r="Y40" s="494"/>
      <c r="Z40" s="494"/>
      <c r="AA40" s="495"/>
      <c r="AC40" s="73"/>
    </row>
    <row r="41" spans="2:29" ht="15" customHeight="1">
      <c r="B41" s="56"/>
      <c r="C41" s="56"/>
      <c r="D41" s="56"/>
      <c r="E41" s="56"/>
      <c r="F41" s="275"/>
      <c r="G41" s="275"/>
      <c r="H41" s="275"/>
      <c r="I41" s="275"/>
      <c r="J41" s="275"/>
      <c r="K41" s="275"/>
      <c r="L41" s="275"/>
      <c r="M41" s="275"/>
      <c r="N41" s="275"/>
      <c r="O41" s="275"/>
      <c r="P41" s="275"/>
      <c r="Q41" s="275"/>
      <c r="R41" s="275"/>
      <c r="S41" s="275"/>
      <c r="T41" s="275"/>
      <c r="U41" s="275"/>
      <c r="V41" s="275"/>
      <c r="W41" s="275"/>
      <c r="X41" s="275" ph="1"/>
      <c r="Y41" s="278"/>
      <c r="Z41" s="278"/>
      <c r="AA41" s="278"/>
    </row>
    <row r="42" spans="2:29" ht="15" customHeight="1">
      <c r="B42" s="530"/>
      <c r="C42" s="529"/>
      <c r="D42" s="529" t="s">
        <v>140</v>
      </c>
      <c r="E42" s="529"/>
      <c r="F42" s="454"/>
      <c r="G42" s="454"/>
      <c r="H42" s="454"/>
      <c r="I42" s="454"/>
      <c r="J42" s="454"/>
      <c r="K42" s="454"/>
      <c r="L42" s="454"/>
      <c r="M42" s="454"/>
      <c r="N42" s="454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92"/>
      <c r="Z42" s="492"/>
      <c r="AA42" s="493"/>
      <c r="AC42" s="73" t="s">
        <v>150</v>
      </c>
    </row>
    <row r="43" spans="2:29" ht="15" customHeight="1">
      <c r="B43" s="56"/>
      <c r="C43" s="56"/>
      <c r="D43" s="56"/>
      <c r="E43" s="56"/>
      <c r="F43" s="275"/>
      <c r="G43" s="275"/>
      <c r="H43" s="275"/>
      <c r="I43" s="275"/>
      <c r="J43" s="275"/>
      <c r="K43" s="275"/>
      <c r="L43" s="275"/>
      <c r="M43" s="275"/>
      <c r="N43" s="275"/>
      <c r="O43" s="275"/>
      <c r="P43" s="275"/>
      <c r="Q43" s="275"/>
      <c r="R43" s="275"/>
      <c r="S43" s="275"/>
      <c r="T43" s="275"/>
      <c r="U43" s="275"/>
      <c r="V43" s="275"/>
      <c r="W43" s="275"/>
      <c r="X43" s="275" ph="1"/>
      <c r="Y43" s="278"/>
      <c r="Z43" s="278"/>
      <c r="AA43" s="278"/>
    </row>
    <row r="44" spans="2:29" ht="15" customHeight="1">
      <c r="B44" s="531"/>
      <c r="C44" s="532"/>
      <c r="D44" s="532" t="s">
        <v>140</v>
      </c>
      <c r="E44" s="532"/>
      <c r="F44" s="455"/>
      <c r="G44" s="455"/>
      <c r="H44" s="455"/>
      <c r="I44" s="455"/>
      <c r="J44" s="455"/>
      <c r="K44" s="455"/>
      <c r="L44" s="455"/>
      <c r="M44" s="455"/>
      <c r="N44" s="455"/>
      <c r="O44" s="455"/>
      <c r="P44" s="455"/>
      <c r="Q44" s="455"/>
      <c r="R44" s="455"/>
      <c r="S44" s="455"/>
      <c r="T44" s="455"/>
      <c r="U44" s="455"/>
      <c r="V44" s="455"/>
      <c r="W44" s="455"/>
      <c r="X44" s="455"/>
      <c r="Y44" s="494"/>
      <c r="Z44" s="494"/>
      <c r="AA44" s="495"/>
      <c r="AC44" s="73" t="s">
        <v>151</v>
      </c>
    </row>
    <row r="45" spans="2:29" ht="15" customHeight="1">
      <c r="B45" s="56"/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</row>
    <row r="46" spans="2:29" ht="15" customHeight="1">
      <c r="B46" s="24" t="s">
        <v>32</v>
      </c>
      <c r="C46" s="56" t="s">
        <v>51</v>
      </c>
      <c r="D46" s="56"/>
      <c r="E46" s="56"/>
      <c r="F46" s="56"/>
      <c r="G46" s="56"/>
      <c r="H46" s="56"/>
      <c r="I46" s="56"/>
      <c r="J46" s="56"/>
      <c r="K46" s="56"/>
      <c r="L46" s="56"/>
      <c r="M46" s="56"/>
      <c r="N46" s="56"/>
      <c r="O46" s="56"/>
      <c r="P46" s="56"/>
      <c r="Q46" s="56"/>
      <c r="R46" s="56"/>
      <c r="S46" s="56"/>
      <c r="T46" s="56"/>
      <c r="U46" s="56"/>
      <c r="V46" s="56"/>
      <c r="W46" s="56"/>
      <c r="X46" s="56"/>
      <c r="Y46" s="56"/>
      <c r="Z46" s="56"/>
      <c r="AA46" s="56"/>
      <c r="AC46" s="60" t="s">
        <v>78</v>
      </c>
    </row>
    <row r="47" spans="2:29" ht="15" customHeight="1">
      <c r="B47" s="353" t="s">
        <v>46</v>
      </c>
      <c r="C47" s="354"/>
      <c r="D47" s="354"/>
      <c r="E47" s="354"/>
      <c r="F47" s="375" t="s">
        <v>59</v>
      </c>
      <c r="G47" s="375"/>
      <c r="H47" s="375"/>
      <c r="I47" s="375" t="s">
        <v>60</v>
      </c>
      <c r="J47" s="375"/>
      <c r="K47" s="375"/>
      <c r="L47" s="375" t="s">
        <v>61</v>
      </c>
      <c r="M47" s="375"/>
      <c r="N47" s="375"/>
      <c r="O47" s="425" t="s">
        <v>62</v>
      </c>
      <c r="P47" s="375"/>
      <c r="Q47" s="375"/>
      <c r="R47" s="375" t="s">
        <v>63</v>
      </c>
      <c r="S47" s="375"/>
      <c r="T47" s="375" t="s">
        <v>58</v>
      </c>
      <c r="U47" s="375"/>
      <c r="V47" s="425" t="s">
        <v>64</v>
      </c>
      <c r="W47" s="375"/>
      <c r="X47" s="375"/>
      <c r="Y47" s="375" t="s">
        <v>49</v>
      </c>
      <c r="Z47" s="375"/>
      <c r="AA47" s="489"/>
      <c r="AC47" s="60"/>
    </row>
    <row r="48" spans="2:29" ht="15" customHeight="1">
      <c r="B48" s="438"/>
      <c r="C48" s="439"/>
      <c r="D48" s="439"/>
      <c r="E48" s="439"/>
      <c r="F48" s="376"/>
      <c r="G48" s="376"/>
      <c r="H48" s="376"/>
      <c r="I48" s="376"/>
      <c r="J48" s="376"/>
      <c r="K48" s="376"/>
      <c r="L48" s="376"/>
      <c r="M48" s="376"/>
      <c r="N48" s="376"/>
      <c r="O48" s="376"/>
      <c r="P48" s="376"/>
      <c r="Q48" s="376"/>
      <c r="R48" s="376"/>
      <c r="S48" s="376"/>
      <c r="T48" s="376"/>
      <c r="U48" s="376"/>
      <c r="V48" s="376"/>
      <c r="W48" s="376"/>
      <c r="X48" s="376"/>
      <c r="Y48" s="376"/>
      <c r="Z48" s="376"/>
      <c r="AA48" s="490"/>
      <c r="AC48" s="60"/>
    </row>
    <row r="49" spans="2:29" ht="15" customHeight="1">
      <c r="B49" s="538"/>
      <c r="C49" s="539"/>
      <c r="D49" s="539"/>
      <c r="E49" s="539"/>
      <c r="F49" s="349"/>
      <c r="G49" s="349"/>
      <c r="H49" s="349"/>
      <c r="I49" s="349"/>
      <c r="J49" s="349"/>
      <c r="K49" s="349"/>
      <c r="L49" s="349"/>
      <c r="M49" s="349"/>
      <c r="N49" s="349"/>
      <c r="O49" s="349"/>
      <c r="P49" s="349"/>
      <c r="Q49" s="349"/>
      <c r="R49" s="349"/>
      <c r="S49" s="349"/>
      <c r="T49" s="349"/>
      <c r="U49" s="349"/>
      <c r="V49" s="349"/>
      <c r="W49" s="349"/>
      <c r="X49" s="349"/>
      <c r="Y49" s="349"/>
      <c r="Z49" s="349"/>
      <c r="AA49" s="357"/>
      <c r="AC49" s="61" t="s">
        <v>79</v>
      </c>
    </row>
    <row r="50" spans="2:29" ht="15" customHeight="1">
      <c r="B50" s="534"/>
      <c r="C50" s="535"/>
      <c r="D50" s="535"/>
      <c r="E50" s="535"/>
      <c r="F50" s="391"/>
      <c r="G50" s="391"/>
      <c r="H50" s="391"/>
      <c r="I50" s="391"/>
      <c r="J50" s="391"/>
      <c r="K50" s="391"/>
      <c r="L50" s="391"/>
      <c r="M50" s="391"/>
      <c r="N50" s="391"/>
      <c r="O50" s="391"/>
      <c r="P50" s="391"/>
      <c r="Q50" s="391"/>
      <c r="R50" s="391"/>
      <c r="S50" s="391"/>
      <c r="T50" s="391"/>
      <c r="U50" s="391"/>
      <c r="V50" s="391"/>
      <c r="W50" s="391"/>
      <c r="X50" s="391"/>
      <c r="Y50" s="391"/>
      <c r="Z50" s="391"/>
      <c r="AA50" s="442"/>
      <c r="AC50" s="60" t="s">
        <v>80</v>
      </c>
    </row>
    <row r="51" spans="2:29" ht="15" customHeight="1"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  <c r="Z51" s="56"/>
      <c r="AA51" s="56"/>
    </row>
    <row r="52" spans="2:29" ht="15" customHeight="1">
      <c r="B52" s="24" t="s">
        <v>32</v>
      </c>
      <c r="C52" s="56" t="s">
        <v>52</v>
      </c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  <c r="Z52" s="56"/>
      <c r="AA52" s="56"/>
      <c r="AC52" s="60" t="s">
        <v>81</v>
      </c>
    </row>
    <row r="53" spans="2:29" ht="15" customHeight="1">
      <c r="B53" s="477" t="s">
        <v>96</v>
      </c>
      <c r="C53" s="446"/>
      <c r="D53" s="446"/>
      <c r="E53" s="446"/>
      <c r="F53" s="446"/>
      <c r="G53" s="478"/>
      <c r="H53" s="365" t="s">
        <v>97</v>
      </c>
      <c r="I53" s="373"/>
      <c r="J53" s="373"/>
      <c r="K53" s="373"/>
      <c r="L53" s="366"/>
      <c r="M53" s="365" t="s">
        <v>98</v>
      </c>
      <c r="N53" s="373"/>
      <c r="O53" s="373"/>
      <c r="P53" s="373"/>
      <c r="Q53" s="366"/>
      <c r="R53" s="365" t="s">
        <v>99</v>
      </c>
      <c r="S53" s="373"/>
      <c r="T53" s="373"/>
      <c r="U53" s="373"/>
      <c r="V53" s="366"/>
      <c r="W53" s="445" t="s">
        <v>100</v>
      </c>
      <c r="X53" s="446"/>
      <c r="Y53" s="446"/>
      <c r="Z53" s="446"/>
      <c r="AA53" s="447"/>
      <c r="AC53" s="60"/>
    </row>
    <row r="54" spans="2:29" ht="15" customHeight="1">
      <c r="B54" s="575"/>
      <c r="C54" s="449"/>
      <c r="D54" s="449"/>
      <c r="E54" s="449"/>
      <c r="F54" s="449"/>
      <c r="G54" s="576"/>
      <c r="H54" s="367"/>
      <c r="I54" s="374"/>
      <c r="J54" s="374"/>
      <c r="K54" s="374"/>
      <c r="L54" s="368"/>
      <c r="M54" s="367"/>
      <c r="N54" s="374"/>
      <c r="O54" s="374"/>
      <c r="P54" s="374"/>
      <c r="Q54" s="368"/>
      <c r="R54" s="367"/>
      <c r="S54" s="374"/>
      <c r="T54" s="374"/>
      <c r="U54" s="374"/>
      <c r="V54" s="368"/>
      <c r="W54" s="448"/>
      <c r="X54" s="449"/>
      <c r="Y54" s="449"/>
      <c r="Z54" s="449"/>
      <c r="AA54" s="450"/>
      <c r="AC54" s="60"/>
    </row>
    <row r="55" spans="2:29" ht="15" customHeight="1">
      <c r="B55" s="496"/>
      <c r="C55" s="497"/>
      <c r="D55" s="497"/>
      <c r="E55" s="497"/>
      <c r="F55" s="497"/>
      <c r="G55" s="498"/>
      <c r="H55" s="499"/>
      <c r="I55" s="500"/>
      <c r="J55" s="500"/>
      <c r="K55" s="500"/>
      <c r="L55" s="501"/>
      <c r="M55" s="565"/>
      <c r="N55" s="566"/>
      <c r="O55" s="566"/>
      <c r="P55" s="566"/>
      <c r="Q55" s="567"/>
      <c r="R55" s="565"/>
      <c r="S55" s="566"/>
      <c r="T55" s="566"/>
      <c r="U55" s="566"/>
      <c r="V55" s="567"/>
      <c r="W55" s="369"/>
      <c r="X55" s="361"/>
      <c r="Y55" s="361"/>
      <c r="Z55" s="361"/>
      <c r="AA55" s="362"/>
      <c r="AC55" s="61" t="s">
        <v>116</v>
      </c>
    </row>
    <row r="56" spans="2:29" ht="15" customHeight="1">
      <c r="B56" s="522"/>
      <c r="C56" s="523"/>
      <c r="D56" s="523"/>
      <c r="E56" s="523"/>
      <c r="F56" s="523"/>
      <c r="G56" s="524"/>
      <c r="H56" s="572"/>
      <c r="I56" s="573"/>
      <c r="J56" s="573"/>
      <c r="K56" s="573"/>
      <c r="L56" s="574"/>
      <c r="M56" s="585"/>
      <c r="N56" s="586"/>
      <c r="O56" s="586"/>
      <c r="P56" s="586"/>
      <c r="Q56" s="587"/>
      <c r="R56" s="585"/>
      <c r="S56" s="586"/>
      <c r="T56" s="586"/>
      <c r="U56" s="586"/>
      <c r="V56" s="587"/>
      <c r="W56" s="371"/>
      <c r="X56" s="363"/>
      <c r="Y56" s="363"/>
      <c r="Z56" s="363"/>
      <c r="AA56" s="364"/>
      <c r="AC56" s="60" t="s">
        <v>82</v>
      </c>
    </row>
    <row r="58" spans="2:29" s="56" customFormat="1" ht="15" customHeight="1">
      <c r="B58" s="496"/>
      <c r="C58" s="497"/>
      <c r="D58" s="497"/>
      <c r="E58" s="497"/>
      <c r="F58" s="497"/>
      <c r="G58" s="498"/>
      <c r="H58" s="499"/>
      <c r="I58" s="500"/>
      <c r="J58" s="500"/>
      <c r="K58" s="500"/>
      <c r="L58" s="501"/>
      <c r="M58" s="565"/>
      <c r="N58" s="566"/>
      <c r="O58" s="566"/>
      <c r="P58" s="566"/>
      <c r="Q58" s="567"/>
      <c r="R58" s="565"/>
      <c r="S58" s="566"/>
      <c r="T58" s="566"/>
      <c r="U58" s="566"/>
      <c r="V58" s="567"/>
      <c r="W58" s="68" t="s">
        <v>101</v>
      </c>
      <c r="X58" s="67" t="s">
        <v>102</v>
      </c>
      <c r="Y58" s="475"/>
      <c r="Z58" s="475"/>
      <c r="AA58" s="476"/>
      <c r="AC58" s="61" t="s">
        <v>103</v>
      </c>
    </row>
    <row r="59" spans="2:29" s="56" customFormat="1" ht="15" customHeight="1">
      <c r="B59" s="522"/>
      <c r="C59" s="523"/>
      <c r="D59" s="523"/>
      <c r="E59" s="523"/>
      <c r="F59" s="523"/>
      <c r="G59" s="524"/>
      <c r="H59" s="572"/>
      <c r="I59" s="573"/>
      <c r="J59" s="573"/>
      <c r="K59" s="573"/>
      <c r="L59" s="574"/>
      <c r="M59" s="585"/>
      <c r="N59" s="586"/>
      <c r="O59" s="586"/>
      <c r="P59" s="586"/>
      <c r="Q59" s="587"/>
      <c r="R59" s="585"/>
      <c r="S59" s="586"/>
      <c r="T59" s="586"/>
      <c r="U59" s="586"/>
      <c r="V59" s="587"/>
      <c r="W59" s="69" t="s">
        <v>101</v>
      </c>
      <c r="X59" s="64" t="s">
        <v>102</v>
      </c>
      <c r="Y59" s="563"/>
      <c r="Z59" s="563"/>
      <c r="AA59" s="564"/>
      <c r="AC59" s="60" t="s">
        <v>104</v>
      </c>
    </row>
    <row r="61" spans="2:29" ht="15" customHeight="1">
      <c r="B61" s="24" t="s">
        <v>32</v>
      </c>
      <c r="C61" s="5" t="s">
        <v>65</v>
      </c>
      <c r="AC61" s="60" t="s">
        <v>83</v>
      </c>
    </row>
    <row r="62" spans="2:29" ht="15" customHeight="1">
      <c r="B62" s="353" t="s">
        <v>66</v>
      </c>
      <c r="C62" s="354"/>
      <c r="D62" s="354"/>
      <c r="E62" s="354"/>
      <c r="F62" s="354"/>
      <c r="G62" s="354"/>
      <c r="H62" s="354" t="s">
        <v>67</v>
      </c>
      <c r="I62" s="354"/>
      <c r="J62" s="354"/>
      <c r="K62" s="354"/>
      <c r="L62" s="354"/>
      <c r="M62" s="354"/>
      <c r="N62" s="354"/>
      <c r="O62" s="354"/>
      <c r="P62" s="354"/>
      <c r="Q62" s="354"/>
      <c r="R62" s="354" t="s">
        <v>68</v>
      </c>
      <c r="S62" s="354"/>
      <c r="T62" s="354"/>
      <c r="U62" s="354"/>
      <c r="V62" s="354"/>
      <c r="W62" s="354" t="s">
        <v>38</v>
      </c>
      <c r="X62" s="354"/>
      <c r="Y62" s="354"/>
      <c r="Z62" s="354"/>
      <c r="AA62" s="355"/>
      <c r="AC62" s="60"/>
    </row>
    <row r="63" spans="2:29" ht="15" customHeight="1">
      <c r="B63" s="350"/>
      <c r="C63" s="351"/>
      <c r="D63" s="351"/>
      <c r="E63" s="351"/>
      <c r="F63" s="351"/>
      <c r="G63" s="351"/>
      <c r="H63" s="351" t="s">
        <v>69</v>
      </c>
      <c r="I63" s="351"/>
      <c r="J63" s="351"/>
      <c r="K63" s="351"/>
      <c r="L63" s="351"/>
      <c r="M63" s="351" t="s">
        <v>70</v>
      </c>
      <c r="N63" s="351"/>
      <c r="O63" s="351"/>
      <c r="P63" s="351"/>
      <c r="Q63" s="351"/>
      <c r="R63" s="351" t="s">
        <v>71</v>
      </c>
      <c r="S63" s="351"/>
      <c r="T63" s="351"/>
      <c r="U63" s="351"/>
      <c r="V63" s="351"/>
      <c r="W63" s="351"/>
      <c r="X63" s="351"/>
      <c r="Y63" s="351"/>
      <c r="Z63" s="351"/>
      <c r="AA63" s="356"/>
      <c r="AC63" s="60"/>
    </row>
    <row r="64" spans="2:29" ht="15" customHeight="1">
      <c r="B64" s="583"/>
      <c r="C64" s="584"/>
      <c r="D64" s="584"/>
      <c r="E64" s="584"/>
      <c r="F64" s="584"/>
      <c r="G64" s="584"/>
      <c r="H64" s="487"/>
      <c r="I64" s="487"/>
      <c r="J64" s="487"/>
      <c r="K64" s="487"/>
      <c r="L64" s="487"/>
      <c r="M64" s="487"/>
      <c r="N64" s="487"/>
      <c r="O64" s="487"/>
      <c r="P64" s="487"/>
      <c r="Q64" s="487"/>
      <c r="R64" s="487"/>
      <c r="S64" s="487"/>
      <c r="T64" s="487"/>
      <c r="U64" s="487"/>
      <c r="V64" s="487"/>
      <c r="W64" s="487"/>
      <c r="X64" s="487"/>
      <c r="Y64" s="487"/>
      <c r="Z64" s="487"/>
      <c r="AA64" s="488"/>
      <c r="AC64" s="61" t="s">
        <v>84</v>
      </c>
    </row>
    <row r="65" spans="1:32" ht="15" customHeight="1">
      <c r="B65" s="534"/>
      <c r="C65" s="535"/>
      <c r="D65" s="535"/>
      <c r="E65" s="535"/>
      <c r="F65" s="535"/>
      <c r="G65" s="535"/>
      <c r="H65" s="391"/>
      <c r="I65" s="391"/>
      <c r="J65" s="391"/>
      <c r="K65" s="391"/>
      <c r="L65" s="391"/>
      <c r="M65" s="391"/>
      <c r="N65" s="391"/>
      <c r="O65" s="391"/>
      <c r="P65" s="391"/>
      <c r="Q65" s="391"/>
      <c r="R65" s="391"/>
      <c r="S65" s="391"/>
      <c r="T65" s="391"/>
      <c r="U65" s="391"/>
      <c r="V65" s="391"/>
      <c r="W65" s="391"/>
      <c r="X65" s="391"/>
      <c r="Y65" s="391"/>
      <c r="Z65" s="391"/>
      <c r="AA65" s="442"/>
      <c r="AC65" s="60" t="s">
        <v>85</v>
      </c>
    </row>
    <row r="67" spans="1:32" ht="15" customHeight="1">
      <c r="A67" s="72" t="s">
        <v>105</v>
      </c>
      <c r="B67" s="72"/>
      <c r="C67" s="72"/>
      <c r="D67" s="72"/>
      <c r="E67" s="72"/>
      <c r="F67" s="72"/>
      <c r="G67" s="72"/>
      <c r="H67" s="72"/>
      <c r="I67" s="72"/>
      <c r="J67" s="72"/>
      <c r="K67" s="72"/>
      <c r="L67" s="72"/>
      <c r="M67" s="72"/>
      <c r="N67" s="72"/>
      <c r="O67" s="72"/>
      <c r="P67" s="72"/>
      <c r="Q67" s="72"/>
      <c r="R67" s="72"/>
      <c r="S67" s="72"/>
      <c r="T67" s="72"/>
      <c r="U67" s="72"/>
      <c r="V67" s="72"/>
      <c r="W67" s="72"/>
      <c r="X67" s="72"/>
      <c r="Y67" s="72"/>
      <c r="Z67" s="72"/>
      <c r="AA67" s="72"/>
      <c r="AB67" s="72"/>
      <c r="AC67" s="73"/>
    </row>
    <row r="68" spans="1:32" ht="15" customHeight="1">
      <c r="B68" s="25" t="s">
        <v>106</v>
      </c>
      <c r="C68" s="5" t="s">
        <v>107</v>
      </c>
      <c r="AC68" s="60" t="s">
        <v>113</v>
      </c>
    </row>
    <row r="69" spans="1:32" ht="15" customHeight="1">
      <c r="B69" s="477" t="s">
        <v>108</v>
      </c>
      <c r="C69" s="446"/>
      <c r="D69" s="446"/>
      <c r="E69" s="446"/>
      <c r="F69" s="446"/>
      <c r="G69" s="478"/>
      <c r="H69" s="365" t="s">
        <v>109</v>
      </c>
      <c r="I69" s="373"/>
      <c r="J69" s="373"/>
      <c r="K69" s="373"/>
      <c r="L69" s="366"/>
      <c r="M69" s="365" t="s">
        <v>110</v>
      </c>
      <c r="N69" s="446"/>
      <c r="O69" s="446"/>
      <c r="P69" s="446"/>
      <c r="Q69" s="478"/>
      <c r="R69" s="365" t="s">
        <v>111</v>
      </c>
      <c r="S69" s="446"/>
      <c r="T69" s="446"/>
      <c r="U69" s="446"/>
      <c r="V69" s="478"/>
      <c r="W69" s="445" t="s">
        <v>112</v>
      </c>
      <c r="X69" s="446"/>
      <c r="Y69" s="446"/>
      <c r="Z69" s="446"/>
      <c r="AA69" s="447"/>
      <c r="AC69" s="60"/>
    </row>
    <row r="70" spans="1:32" ht="15" customHeight="1">
      <c r="B70" s="479"/>
      <c r="C70" s="480"/>
      <c r="D70" s="480"/>
      <c r="E70" s="480"/>
      <c r="F70" s="480"/>
      <c r="G70" s="481"/>
      <c r="H70" s="482"/>
      <c r="I70" s="483"/>
      <c r="J70" s="483"/>
      <c r="K70" s="483"/>
      <c r="L70" s="484"/>
      <c r="M70" s="485"/>
      <c r="N70" s="480"/>
      <c r="O70" s="480"/>
      <c r="P70" s="480"/>
      <c r="Q70" s="481"/>
      <c r="R70" s="485"/>
      <c r="S70" s="480"/>
      <c r="T70" s="480"/>
      <c r="U70" s="480"/>
      <c r="V70" s="481"/>
      <c r="W70" s="485"/>
      <c r="X70" s="480"/>
      <c r="Y70" s="480"/>
      <c r="Z70" s="480"/>
      <c r="AA70" s="525"/>
      <c r="AC70" s="60"/>
    </row>
    <row r="71" spans="1:32" ht="15" customHeight="1">
      <c r="B71" s="496"/>
      <c r="C71" s="497"/>
      <c r="D71" s="497"/>
      <c r="E71" s="497"/>
      <c r="F71" s="497"/>
      <c r="G71" s="498"/>
      <c r="H71" s="369"/>
      <c r="I71" s="361"/>
      <c r="J71" s="361"/>
      <c r="K71" s="361"/>
      <c r="L71" s="370"/>
      <c r="M71" s="369"/>
      <c r="N71" s="361"/>
      <c r="O71" s="361"/>
      <c r="P71" s="361"/>
      <c r="Q71" s="370"/>
      <c r="R71" s="369"/>
      <c r="S71" s="361"/>
      <c r="T71" s="361"/>
      <c r="U71" s="361"/>
      <c r="V71" s="370"/>
      <c r="W71" s="369"/>
      <c r="X71" s="361"/>
      <c r="Y71" s="361"/>
      <c r="Z71" s="361"/>
      <c r="AA71" s="362"/>
      <c r="AC71" s="61" t="s">
        <v>114</v>
      </c>
    </row>
    <row r="72" spans="1:32" ht="15" customHeight="1">
      <c r="B72" s="522"/>
      <c r="C72" s="523"/>
      <c r="D72" s="523"/>
      <c r="E72" s="523"/>
      <c r="F72" s="523"/>
      <c r="G72" s="524"/>
      <c r="H72" s="371"/>
      <c r="I72" s="363"/>
      <c r="J72" s="363"/>
      <c r="K72" s="363"/>
      <c r="L72" s="372"/>
      <c r="M72" s="371"/>
      <c r="N72" s="363"/>
      <c r="O72" s="363"/>
      <c r="P72" s="363"/>
      <c r="Q72" s="372"/>
      <c r="R72" s="371"/>
      <c r="S72" s="363"/>
      <c r="T72" s="363"/>
      <c r="U72" s="363"/>
      <c r="V72" s="372"/>
      <c r="W72" s="371"/>
      <c r="X72" s="363"/>
      <c r="Y72" s="363"/>
      <c r="Z72" s="363"/>
      <c r="AA72" s="364"/>
      <c r="AC72" s="60" t="s">
        <v>115</v>
      </c>
    </row>
    <row r="74" spans="1:32" ht="15" customHeight="1">
      <c r="AD74" s="5" t="s">
        <v>127</v>
      </c>
    </row>
    <row r="76" spans="1:32" ht="15" customHeight="1">
      <c r="A76" s="72" t="s">
        <v>122</v>
      </c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72"/>
      <c r="Z76" s="72"/>
      <c r="AA76" s="72"/>
      <c r="AB76" s="72"/>
      <c r="AC76" s="73"/>
    </row>
    <row r="77" spans="1:32" ht="15" customHeight="1">
      <c r="B77" s="24" t="s">
        <v>32</v>
      </c>
      <c r="C77" s="56" t="s">
        <v>51</v>
      </c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C77" s="60" t="s">
        <v>128</v>
      </c>
      <c r="AF77" s="84" t="s">
        <v>153</v>
      </c>
    </row>
    <row r="78" spans="1:32" ht="15" customHeight="1">
      <c r="B78" s="353" t="s">
        <v>46</v>
      </c>
      <c r="C78" s="354"/>
      <c r="D78" s="354"/>
      <c r="E78" s="354"/>
      <c r="F78" s="375" t="s">
        <v>59</v>
      </c>
      <c r="G78" s="375"/>
      <c r="H78" s="375"/>
      <c r="I78" s="375" t="s">
        <v>131</v>
      </c>
      <c r="J78" s="375"/>
      <c r="K78" s="375"/>
      <c r="L78" s="365" t="s">
        <v>123</v>
      </c>
      <c r="M78" s="373"/>
      <c r="N78" s="366"/>
      <c r="O78" s="425" t="s">
        <v>124</v>
      </c>
      <c r="P78" s="375"/>
      <c r="Q78" s="375"/>
      <c r="R78" s="425" t="s">
        <v>64</v>
      </c>
      <c r="S78" s="375"/>
      <c r="T78" s="375"/>
      <c r="U78" s="425" t="s">
        <v>132</v>
      </c>
      <c r="V78" s="375"/>
      <c r="W78" s="375" t="s">
        <v>58</v>
      </c>
      <c r="X78" s="375"/>
      <c r="Y78" s="375" t="s">
        <v>49</v>
      </c>
      <c r="Z78" s="375"/>
      <c r="AA78" s="489"/>
      <c r="AC78" s="60"/>
    </row>
    <row r="79" spans="1:32" ht="15" customHeight="1">
      <c r="B79" s="438"/>
      <c r="C79" s="439"/>
      <c r="D79" s="439"/>
      <c r="E79" s="439"/>
      <c r="F79" s="376"/>
      <c r="G79" s="376"/>
      <c r="H79" s="376"/>
      <c r="I79" s="376"/>
      <c r="J79" s="376"/>
      <c r="K79" s="376"/>
      <c r="L79" s="367"/>
      <c r="M79" s="374"/>
      <c r="N79" s="368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490"/>
      <c r="AC79" s="60"/>
    </row>
    <row r="80" spans="1:32" ht="15" customHeight="1">
      <c r="B80" s="557"/>
      <c r="C80" s="558"/>
      <c r="D80" s="558"/>
      <c r="E80" s="559"/>
      <c r="F80" s="507"/>
      <c r="G80" s="508"/>
      <c r="H80" s="555"/>
      <c r="I80" s="507"/>
      <c r="J80" s="508"/>
      <c r="K80" s="555"/>
      <c r="L80" s="513" t="s">
        <v>125</v>
      </c>
      <c r="M80" s="514"/>
      <c r="N80" s="515"/>
      <c r="O80" s="461"/>
      <c r="P80" s="349"/>
      <c r="Q80" s="349"/>
      <c r="R80" s="461"/>
      <c r="S80" s="349"/>
      <c r="T80" s="349"/>
      <c r="U80" s="461"/>
      <c r="V80" s="349"/>
      <c r="W80" s="461"/>
      <c r="X80" s="349"/>
      <c r="Y80" s="507"/>
      <c r="Z80" s="508"/>
      <c r="AA80" s="509"/>
      <c r="AC80" s="61" t="s">
        <v>129</v>
      </c>
    </row>
    <row r="81" spans="1:29" ht="15" customHeight="1">
      <c r="B81" s="560"/>
      <c r="C81" s="561"/>
      <c r="D81" s="561"/>
      <c r="E81" s="562"/>
      <c r="F81" s="510"/>
      <c r="G81" s="511"/>
      <c r="H81" s="556"/>
      <c r="I81" s="510"/>
      <c r="J81" s="511"/>
      <c r="K81" s="556"/>
      <c r="L81" s="513" t="s">
        <v>126</v>
      </c>
      <c r="M81" s="514"/>
      <c r="N81" s="515"/>
      <c r="O81" s="491"/>
      <c r="P81" s="487"/>
      <c r="Q81" s="487"/>
      <c r="R81" s="491"/>
      <c r="S81" s="487"/>
      <c r="T81" s="487"/>
      <c r="U81" s="491"/>
      <c r="V81" s="487"/>
      <c r="W81" s="491"/>
      <c r="X81" s="487"/>
      <c r="Y81" s="510"/>
      <c r="Z81" s="511"/>
      <c r="AA81" s="512"/>
      <c r="AC81" s="61"/>
    </row>
    <row r="82" spans="1:29" ht="15" customHeight="1">
      <c r="B82" s="577"/>
      <c r="C82" s="578"/>
      <c r="D82" s="578"/>
      <c r="E82" s="579"/>
      <c r="F82" s="516"/>
      <c r="G82" s="517"/>
      <c r="H82" s="518"/>
      <c r="I82" s="516"/>
      <c r="J82" s="517"/>
      <c r="K82" s="518"/>
      <c r="L82" s="513" t="s">
        <v>125</v>
      </c>
      <c r="M82" s="514"/>
      <c r="N82" s="515"/>
      <c r="O82" s="491"/>
      <c r="P82" s="487"/>
      <c r="Q82" s="487"/>
      <c r="R82" s="491"/>
      <c r="S82" s="487"/>
      <c r="T82" s="487"/>
      <c r="U82" s="491"/>
      <c r="V82" s="487"/>
      <c r="W82" s="491"/>
      <c r="X82" s="487"/>
      <c r="Y82" s="516"/>
      <c r="Z82" s="517"/>
      <c r="AA82" s="568"/>
      <c r="AC82" s="60" t="s">
        <v>130</v>
      </c>
    </row>
    <row r="83" spans="1:29" ht="15" customHeight="1">
      <c r="B83" s="580"/>
      <c r="C83" s="581"/>
      <c r="D83" s="581"/>
      <c r="E83" s="582"/>
      <c r="F83" s="519"/>
      <c r="G83" s="520"/>
      <c r="H83" s="521"/>
      <c r="I83" s="519"/>
      <c r="J83" s="520"/>
      <c r="K83" s="521"/>
      <c r="L83" s="504" t="s">
        <v>126</v>
      </c>
      <c r="M83" s="505"/>
      <c r="N83" s="506"/>
      <c r="O83" s="502"/>
      <c r="P83" s="503"/>
      <c r="Q83" s="503"/>
      <c r="R83" s="502"/>
      <c r="S83" s="503"/>
      <c r="T83" s="503"/>
      <c r="U83" s="502"/>
      <c r="V83" s="503"/>
      <c r="W83" s="502"/>
      <c r="X83" s="503"/>
      <c r="Y83" s="519"/>
      <c r="Z83" s="520"/>
      <c r="AA83" s="569"/>
      <c r="AC83" s="60"/>
    </row>
    <row r="85" spans="1:29" ht="15" customHeight="1">
      <c r="A85" s="72" t="s">
        <v>133</v>
      </c>
      <c r="B85" s="125"/>
      <c r="C85" s="125"/>
      <c r="D85" s="125"/>
      <c r="E85" s="125"/>
      <c r="F85" s="125"/>
      <c r="G85" s="125"/>
      <c r="H85" s="125"/>
      <c r="I85" s="125"/>
      <c r="J85" s="125"/>
      <c r="K85" s="125"/>
      <c r="L85" s="125"/>
      <c r="M85" s="125"/>
      <c r="N85" s="125"/>
      <c r="O85" s="125"/>
      <c r="P85" s="125"/>
      <c r="Q85" s="125"/>
      <c r="R85" s="125"/>
      <c r="S85" s="125"/>
      <c r="T85" s="125"/>
      <c r="U85" s="125"/>
      <c r="V85" s="125"/>
      <c r="W85" s="125"/>
      <c r="X85" s="125"/>
      <c r="Y85" s="125"/>
      <c r="Z85" s="125"/>
      <c r="AA85" s="125"/>
      <c r="AB85" s="72"/>
    </row>
    <row r="87" spans="1:29" ht="15" customHeight="1">
      <c r="B87" s="24" t="s">
        <v>32</v>
      </c>
      <c r="C87" s="56" t="s">
        <v>605</v>
      </c>
      <c r="AC87" s="73" t="s">
        <v>158</v>
      </c>
    </row>
    <row r="88" spans="1:29" ht="15" customHeight="1">
      <c r="B88" s="414" t="s">
        <v>8</v>
      </c>
      <c r="C88" s="415"/>
      <c r="D88" s="415"/>
      <c r="E88" s="415"/>
      <c r="F88" s="415"/>
      <c r="G88" s="424" t="s">
        <v>154</v>
      </c>
      <c r="H88" s="424"/>
      <c r="I88" s="424"/>
      <c r="J88" s="424"/>
      <c r="K88" s="424"/>
      <c r="L88" s="424"/>
      <c r="M88" s="424"/>
      <c r="N88" s="424"/>
      <c r="O88" s="424"/>
      <c r="P88" s="424"/>
      <c r="Q88" s="424"/>
      <c r="R88" s="424"/>
      <c r="S88" s="472" t="s">
        <v>155</v>
      </c>
      <c r="T88" s="473"/>
      <c r="U88" s="473"/>
      <c r="V88" s="473"/>
      <c r="W88" s="473"/>
      <c r="X88" s="474"/>
      <c r="Y88" s="424" t="s">
        <v>137</v>
      </c>
      <c r="Z88" s="424"/>
      <c r="AA88" s="570"/>
      <c r="AC88" s="73"/>
    </row>
    <row r="89" spans="1:29" ht="15" customHeight="1">
      <c r="B89" s="416" t="s">
        <v>562</v>
      </c>
      <c r="C89" s="417"/>
      <c r="D89" s="417"/>
      <c r="E89" s="417" t="s">
        <v>643</v>
      </c>
      <c r="F89" s="417"/>
      <c r="G89" s="466" t="s">
        <v>599</v>
      </c>
      <c r="H89" s="466"/>
      <c r="I89" s="466"/>
      <c r="J89" s="466" t="s">
        <v>598</v>
      </c>
      <c r="K89" s="466"/>
      <c r="L89" s="466"/>
      <c r="M89" s="466" t="s">
        <v>156</v>
      </c>
      <c r="N89" s="466"/>
      <c r="O89" s="466"/>
      <c r="P89" s="466" t="s">
        <v>157</v>
      </c>
      <c r="Q89" s="466"/>
      <c r="R89" s="466"/>
      <c r="S89" s="466" t="s">
        <v>615</v>
      </c>
      <c r="T89" s="466"/>
      <c r="U89" s="466"/>
      <c r="V89" s="466" t="s">
        <v>616</v>
      </c>
      <c r="W89" s="466"/>
      <c r="X89" s="466"/>
      <c r="Y89" s="466"/>
      <c r="Z89" s="466"/>
      <c r="AA89" s="571"/>
      <c r="AC89" s="73"/>
    </row>
    <row r="91" spans="1:29" ht="15" customHeight="1">
      <c r="B91" s="550"/>
      <c r="C91" s="551"/>
      <c r="D91" s="551"/>
      <c r="E91" s="554" t="s">
        <v>140</v>
      </c>
      <c r="F91" s="554"/>
      <c r="G91" s="469"/>
      <c r="H91" s="469"/>
      <c r="I91" s="469"/>
      <c r="J91" s="469"/>
      <c r="K91" s="469"/>
      <c r="L91" s="469"/>
      <c r="M91" s="469"/>
      <c r="N91" s="469"/>
      <c r="O91" s="469"/>
      <c r="P91" s="469"/>
      <c r="Q91" s="469"/>
      <c r="R91" s="469"/>
      <c r="S91" s="469"/>
      <c r="T91" s="469"/>
      <c r="U91" s="469"/>
      <c r="V91" s="469"/>
      <c r="W91" s="469"/>
      <c r="X91" s="469"/>
      <c r="Y91" s="470"/>
      <c r="Z91" s="470"/>
      <c r="AA91" s="471"/>
      <c r="AC91" s="73" t="s">
        <v>159</v>
      </c>
    </row>
    <row r="92" spans="1:29" ht="15" customHeight="1">
      <c r="B92" s="550"/>
      <c r="C92" s="551"/>
      <c r="D92" s="551"/>
      <c r="E92" s="554" t="s">
        <v>141</v>
      </c>
      <c r="F92" s="554"/>
      <c r="G92" s="469"/>
      <c r="H92" s="469"/>
      <c r="I92" s="469"/>
      <c r="J92" s="469"/>
      <c r="K92" s="469"/>
      <c r="L92" s="469"/>
      <c r="M92" s="469"/>
      <c r="N92" s="469"/>
      <c r="O92" s="469"/>
      <c r="P92" s="469"/>
      <c r="Q92" s="469"/>
      <c r="R92" s="469"/>
      <c r="S92" s="469"/>
      <c r="T92" s="469"/>
      <c r="U92" s="469"/>
      <c r="V92" s="469"/>
      <c r="W92" s="469"/>
      <c r="X92" s="469"/>
      <c r="Y92" s="470"/>
      <c r="Z92" s="470"/>
      <c r="AA92" s="471"/>
      <c r="AC92" s="73"/>
    </row>
    <row r="93" spans="1:29" ht="15" customHeight="1">
      <c r="B93" s="550"/>
      <c r="C93" s="551"/>
      <c r="D93" s="551"/>
      <c r="E93" s="554" t="s">
        <v>142</v>
      </c>
      <c r="F93" s="554"/>
      <c r="G93" s="469"/>
      <c r="H93" s="469"/>
      <c r="I93" s="469"/>
      <c r="J93" s="469"/>
      <c r="K93" s="469"/>
      <c r="L93" s="469"/>
      <c r="M93" s="469"/>
      <c r="N93" s="469"/>
      <c r="O93" s="469"/>
      <c r="P93" s="469"/>
      <c r="Q93" s="469"/>
      <c r="R93" s="469"/>
      <c r="S93" s="469"/>
      <c r="T93" s="469"/>
      <c r="U93" s="469"/>
      <c r="V93" s="469"/>
      <c r="W93" s="469"/>
      <c r="X93" s="469"/>
      <c r="Y93" s="470"/>
      <c r="Z93" s="470"/>
      <c r="AA93" s="471"/>
      <c r="AC93" s="73"/>
    </row>
    <row r="94" spans="1:29" ht="15" customHeight="1">
      <c r="B94" s="550"/>
      <c r="C94" s="551"/>
      <c r="D94" s="551"/>
      <c r="E94" s="554" t="s">
        <v>143</v>
      </c>
      <c r="F94" s="554"/>
      <c r="G94" s="469"/>
      <c r="H94" s="469"/>
      <c r="I94" s="469"/>
      <c r="J94" s="469"/>
      <c r="K94" s="469"/>
      <c r="L94" s="469"/>
      <c r="M94" s="469"/>
      <c r="N94" s="469"/>
      <c r="O94" s="469"/>
      <c r="P94" s="469"/>
      <c r="Q94" s="469"/>
      <c r="R94" s="469"/>
      <c r="S94" s="469"/>
      <c r="T94" s="469"/>
      <c r="U94" s="469"/>
      <c r="V94" s="469"/>
      <c r="W94" s="469"/>
      <c r="X94" s="469"/>
      <c r="Y94" s="470"/>
      <c r="Z94" s="470"/>
      <c r="AA94" s="471"/>
      <c r="AC94" s="73"/>
    </row>
    <row r="95" spans="1:29" ht="15" customHeight="1">
      <c r="G95" s="54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24"/>
      <c r="Z95" s="24"/>
      <c r="AA95" s="24"/>
    </row>
    <row r="96" spans="1:29" ht="15" customHeight="1">
      <c r="B96" s="550"/>
      <c r="C96" s="551"/>
      <c r="D96" s="551"/>
      <c r="E96" s="554" t="s">
        <v>140</v>
      </c>
      <c r="F96" s="554"/>
      <c r="G96" s="469"/>
      <c r="H96" s="469"/>
      <c r="I96" s="469"/>
      <c r="J96" s="469"/>
      <c r="K96" s="469"/>
      <c r="L96" s="469"/>
      <c r="M96" s="469"/>
      <c r="N96" s="469"/>
      <c r="O96" s="469"/>
      <c r="P96" s="469"/>
      <c r="Q96" s="469"/>
      <c r="R96" s="469"/>
      <c r="S96" s="469"/>
      <c r="T96" s="469"/>
      <c r="U96" s="469"/>
      <c r="V96" s="469"/>
      <c r="W96" s="469"/>
      <c r="X96" s="469"/>
      <c r="Y96" s="470"/>
      <c r="Z96" s="470"/>
      <c r="AA96" s="471"/>
      <c r="AC96" s="73" t="s">
        <v>160</v>
      </c>
    </row>
    <row r="97" spans="2:29" ht="15" customHeight="1">
      <c r="B97" s="550"/>
      <c r="C97" s="551"/>
      <c r="D97" s="551"/>
      <c r="E97" s="554" t="s">
        <v>141</v>
      </c>
      <c r="F97" s="554"/>
      <c r="G97" s="469"/>
      <c r="H97" s="469"/>
      <c r="I97" s="469"/>
      <c r="J97" s="469"/>
      <c r="K97" s="469"/>
      <c r="L97" s="469"/>
      <c r="M97" s="469"/>
      <c r="N97" s="469"/>
      <c r="O97" s="469"/>
      <c r="P97" s="469"/>
      <c r="Q97" s="469"/>
      <c r="R97" s="469"/>
      <c r="S97" s="469"/>
      <c r="T97" s="469"/>
      <c r="U97" s="469"/>
      <c r="V97" s="469"/>
      <c r="W97" s="469"/>
      <c r="X97" s="469"/>
      <c r="Y97" s="470"/>
      <c r="Z97" s="470"/>
      <c r="AA97" s="471"/>
      <c r="AC97" s="73"/>
    </row>
    <row r="98" spans="2:29" ht="15" customHeight="1">
      <c r="B98" s="550"/>
      <c r="C98" s="551"/>
      <c r="D98" s="551"/>
      <c r="E98" s="554" t="s">
        <v>142</v>
      </c>
      <c r="F98" s="554"/>
      <c r="G98" s="469"/>
      <c r="H98" s="469"/>
      <c r="I98" s="469"/>
      <c r="J98" s="469"/>
      <c r="K98" s="469"/>
      <c r="L98" s="469"/>
      <c r="M98" s="469"/>
      <c r="N98" s="469"/>
      <c r="O98" s="469"/>
      <c r="P98" s="469"/>
      <c r="Q98" s="469"/>
      <c r="R98" s="469"/>
      <c r="S98" s="469"/>
      <c r="T98" s="469"/>
      <c r="U98" s="469"/>
      <c r="V98" s="469"/>
      <c r="W98" s="469"/>
      <c r="X98" s="469"/>
      <c r="Y98" s="470"/>
      <c r="Z98" s="470"/>
      <c r="AA98" s="471"/>
      <c r="AC98" s="73"/>
    </row>
    <row r="99" spans="2:29" ht="15" customHeight="1">
      <c r="B99" s="552"/>
      <c r="C99" s="553"/>
      <c r="D99" s="553"/>
      <c r="E99" s="588" t="s">
        <v>143</v>
      </c>
      <c r="F99" s="588"/>
      <c r="G99" s="486"/>
      <c r="H99" s="486"/>
      <c r="I99" s="486"/>
      <c r="J99" s="486"/>
      <c r="K99" s="486"/>
      <c r="L99" s="486"/>
      <c r="M99" s="486"/>
      <c r="N99" s="486"/>
      <c r="O99" s="486"/>
      <c r="P99" s="486"/>
      <c r="Q99" s="486"/>
      <c r="R99" s="486"/>
      <c r="S99" s="486"/>
      <c r="T99" s="486"/>
      <c r="U99" s="486"/>
      <c r="V99" s="486"/>
      <c r="W99" s="486"/>
      <c r="X99" s="486"/>
      <c r="Y99" s="467"/>
      <c r="Z99" s="467"/>
      <c r="AA99" s="468"/>
      <c r="AC99" s="73"/>
    </row>
    <row r="100" spans="2:29" ht="15" customHeight="1">
      <c r="G100" s="54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24"/>
      <c r="Z100" s="24"/>
      <c r="AA100" s="24"/>
    </row>
    <row r="101" spans="2:29" ht="15" customHeight="1">
      <c r="B101" s="550"/>
      <c r="C101" s="551"/>
      <c r="D101" s="551"/>
      <c r="E101" s="554" t="s">
        <v>140</v>
      </c>
      <c r="F101" s="554"/>
      <c r="G101" s="469"/>
      <c r="H101" s="469"/>
      <c r="I101" s="469"/>
      <c r="J101" s="469"/>
      <c r="K101" s="469"/>
      <c r="L101" s="469"/>
      <c r="M101" s="469"/>
      <c r="N101" s="469"/>
      <c r="O101" s="469"/>
      <c r="P101" s="469"/>
      <c r="Q101" s="469"/>
      <c r="R101" s="469"/>
      <c r="S101" s="469"/>
      <c r="T101" s="469"/>
      <c r="U101" s="469"/>
      <c r="V101" s="469"/>
      <c r="W101" s="469"/>
      <c r="X101" s="469"/>
      <c r="Y101" s="470"/>
      <c r="Z101" s="470"/>
      <c r="AA101" s="471"/>
      <c r="AC101" s="73" t="s">
        <v>161</v>
      </c>
    </row>
    <row r="102" spans="2:29" ht="15" customHeight="1">
      <c r="B102" s="550"/>
      <c r="C102" s="551"/>
      <c r="D102" s="551"/>
      <c r="E102" s="554" t="s">
        <v>141</v>
      </c>
      <c r="F102" s="554"/>
      <c r="G102" s="469"/>
      <c r="H102" s="469"/>
      <c r="I102" s="469"/>
      <c r="J102" s="469"/>
      <c r="K102" s="469"/>
      <c r="L102" s="469"/>
      <c r="M102" s="469"/>
      <c r="N102" s="469"/>
      <c r="O102" s="469"/>
      <c r="P102" s="469"/>
      <c r="Q102" s="469"/>
      <c r="R102" s="469"/>
      <c r="S102" s="469"/>
      <c r="T102" s="469"/>
      <c r="U102" s="469"/>
      <c r="V102" s="469"/>
      <c r="W102" s="469"/>
      <c r="X102" s="469"/>
      <c r="Y102" s="470"/>
      <c r="Z102" s="470"/>
      <c r="AA102" s="471"/>
      <c r="AC102" s="73"/>
    </row>
    <row r="103" spans="2:29" ht="15" customHeight="1">
      <c r="B103" s="550"/>
      <c r="C103" s="551"/>
      <c r="D103" s="551"/>
      <c r="E103" s="554" t="s">
        <v>142</v>
      </c>
      <c r="F103" s="554"/>
      <c r="G103" s="469"/>
      <c r="H103" s="469"/>
      <c r="I103" s="469"/>
      <c r="J103" s="469"/>
      <c r="K103" s="469"/>
      <c r="L103" s="469"/>
      <c r="M103" s="469"/>
      <c r="N103" s="469"/>
      <c r="O103" s="469"/>
      <c r="P103" s="469"/>
      <c r="Q103" s="469"/>
      <c r="R103" s="469"/>
      <c r="S103" s="469"/>
      <c r="T103" s="469"/>
      <c r="U103" s="469"/>
      <c r="V103" s="469"/>
      <c r="W103" s="469"/>
      <c r="X103" s="469"/>
      <c r="Y103" s="470"/>
      <c r="Z103" s="470"/>
      <c r="AA103" s="471"/>
      <c r="AC103" s="73"/>
    </row>
    <row r="104" spans="2:29" ht="15" customHeight="1"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24"/>
      <c r="Z104" s="24"/>
      <c r="AA104" s="24"/>
    </row>
    <row r="105" spans="2:29" ht="15" customHeight="1">
      <c r="B105" s="550"/>
      <c r="C105" s="551"/>
      <c r="D105" s="551"/>
      <c r="E105" s="554" t="s">
        <v>140</v>
      </c>
      <c r="F105" s="554"/>
      <c r="G105" s="469"/>
      <c r="H105" s="469"/>
      <c r="I105" s="469"/>
      <c r="J105" s="469"/>
      <c r="K105" s="469"/>
      <c r="L105" s="469"/>
      <c r="M105" s="469"/>
      <c r="N105" s="469"/>
      <c r="O105" s="469"/>
      <c r="P105" s="469"/>
      <c r="Q105" s="469"/>
      <c r="R105" s="469"/>
      <c r="S105" s="469"/>
      <c r="T105" s="469"/>
      <c r="U105" s="469"/>
      <c r="V105" s="469"/>
      <c r="W105" s="469"/>
      <c r="X105" s="469"/>
      <c r="Y105" s="470"/>
      <c r="Z105" s="470"/>
      <c r="AA105" s="471"/>
      <c r="AC105" s="73" t="s">
        <v>164</v>
      </c>
    </row>
    <row r="106" spans="2:29" ht="15" customHeight="1">
      <c r="B106" s="550"/>
      <c r="C106" s="551"/>
      <c r="D106" s="551"/>
      <c r="E106" s="554" t="s">
        <v>141</v>
      </c>
      <c r="F106" s="554"/>
      <c r="G106" s="469"/>
      <c r="H106" s="469"/>
      <c r="I106" s="469"/>
      <c r="J106" s="469"/>
      <c r="K106" s="469"/>
      <c r="L106" s="469"/>
      <c r="M106" s="469"/>
      <c r="N106" s="469"/>
      <c r="O106" s="469"/>
      <c r="P106" s="469"/>
      <c r="Q106" s="469"/>
      <c r="R106" s="469"/>
      <c r="S106" s="469"/>
      <c r="T106" s="469"/>
      <c r="U106" s="469"/>
      <c r="V106" s="469"/>
      <c r="W106" s="469"/>
      <c r="X106" s="469"/>
      <c r="Y106" s="470"/>
      <c r="Z106" s="470"/>
      <c r="AA106" s="471"/>
      <c r="AC106" s="73"/>
    </row>
    <row r="107" spans="2:29" ht="15" customHeight="1">
      <c r="B107" s="552"/>
      <c r="C107" s="553"/>
      <c r="D107" s="553"/>
      <c r="E107" s="588" t="s">
        <v>142</v>
      </c>
      <c r="F107" s="588"/>
      <c r="G107" s="486"/>
      <c r="H107" s="486"/>
      <c r="I107" s="486"/>
      <c r="J107" s="486"/>
      <c r="K107" s="486"/>
      <c r="L107" s="486"/>
      <c r="M107" s="486"/>
      <c r="N107" s="486"/>
      <c r="O107" s="486"/>
      <c r="P107" s="486"/>
      <c r="Q107" s="486"/>
      <c r="R107" s="486"/>
      <c r="S107" s="486"/>
      <c r="T107" s="486"/>
      <c r="U107" s="486"/>
      <c r="V107" s="486"/>
      <c r="W107" s="486"/>
      <c r="X107" s="486"/>
      <c r="Y107" s="467"/>
      <c r="Z107" s="467"/>
      <c r="AA107" s="468"/>
      <c r="AC107" s="73"/>
    </row>
    <row r="108" spans="2:29" ht="15" customHeight="1">
      <c r="G108" s="54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24"/>
      <c r="Z108" s="24"/>
      <c r="AA108" s="24"/>
    </row>
    <row r="109" spans="2:29" ht="15" customHeight="1">
      <c r="B109" s="550"/>
      <c r="C109" s="551"/>
      <c r="D109" s="551"/>
      <c r="E109" s="554" t="s">
        <v>140</v>
      </c>
      <c r="F109" s="554"/>
      <c r="G109" s="469"/>
      <c r="H109" s="469"/>
      <c r="I109" s="469"/>
      <c r="J109" s="469"/>
      <c r="K109" s="469"/>
      <c r="L109" s="469"/>
      <c r="M109" s="469"/>
      <c r="N109" s="469"/>
      <c r="O109" s="469"/>
      <c r="P109" s="469"/>
      <c r="Q109" s="469"/>
      <c r="R109" s="469"/>
      <c r="S109" s="469"/>
      <c r="T109" s="469"/>
      <c r="U109" s="469"/>
      <c r="V109" s="469"/>
      <c r="W109" s="469"/>
      <c r="X109" s="469"/>
      <c r="Y109" s="470"/>
      <c r="Z109" s="470"/>
      <c r="AA109" s="471"/>
      <c r="AC109" s="73" t="s">
        <v>162</v>
      </c>
    </row>
    <row r="110" spans="2:29" ht="15" customHeight="1">
      <c r="B110" s="550"/>
      <c r="C110" s="551"/>
      <c r="D110" s="551"/>
      <c r="E110" s="554" t="s">
        <v>141</v>
      </c>
      <c r="F110" s="554"/>
      <c r="G110" s="469"/>
      <c r="H110" s="469"/>
      <c r="I110" s="469"/>
      <c r="J110" s="469"/>
      <c r="K110" s="469"/>
      <c r="L110" s="469"/>
      <c r="M110" s="469"/>
      <c r="N110" s="469"/>
      <c r="O110" s="469"/>
      <c r="P110" s="469"/>
      <c r="Q110" s="469"/>
      <c r="R110" s="469"/>
      <c r="S110" s="469"/>
      <c r="T110" s="469"/>
      <c r="U110" s="469"/>
      <c r="V110" s="469"/>
      <c r="W110" s="469"/>
      <c r="X110" s="469"/>
      <c r="Y110" s="470"/>
      <c r="Z110" s="470"/>
      <c r="AA110" s="471"/>
      <c r="AC110" s="73"/>
    </row>
    <row r="111" spans="2:29" ht="15" customHeight="1">
      <c r="G111" s="54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24"/>
      <c r="Z111" s="24"/>
      <c r="AA111" s="24"/>
    </row>
    <row r="112" spans="2:29" ht="15" customHeight="1">
      <c r="B112" s="550"/>
      <c r="C112" s="551"/>
      <c r="D112" s="551"/>
      <c r="E112" s="554" t="s">
        <v>140</v>
      </c>
      <c r="F112" s="554"/>
      <c r="G112" s="469"/>
      <c r="H112" s="469"/>
      <c r="I112" s="469"/>
      <c r="J112" s="469"/>
      <c r="K112" s="469"/>
      <c r="L112" s="469"/>
      <c r="M112" s="469"/>
      <c r="N112" s="469"/>
      <c r="O112" s="469"/>
      <c r="P112" s="469"/>
      <c r="Q112" s="469"/>
      <c r="R112" s="469"/>
      <c r="S112" s="469"/>
      <c r="T112" s="469"/>
      <c r="U112" s="469"/>
      <c r="V112" s="469"/>
      <c r="W112" s="469"/>
      <c r="X112" s="469"/>
      <c r="Y112" s="470"/>
      <c r="Z112" s="470"/>
      <c r="AA112" s="471"/>
      <c r="AC112" s="73" t="s">
        <v>165</v>
      </c>
    </row>
    <row r="113" spans="1:29" ht="15" customHeight="1">
      <c r="B113" s="552"/>
      <c r="C113" s="553"/>
      <c r="D113" s="553"/>
      <c r="E113" s="588" t="s">
        <v>141</v>
      </c>
      <c r="F113" s="588"/>
      <c r="G113" s="486"/>
      <c r="H113" s="486"/>
      <c r="I113" s="486"/>
      <c r="J113" s="486"/>
      <c r="K113" s="486"/>
      <c r="L113" s="486"/>
      <c r="M113" s="486"/>
      <c r="N113" s="486"/>
      <c r="O113" s="486"/>
      <c r="P113" s="486"/>
      <c r="Q113" s="486"/>
      <c r="R113" s="486"/>
      <c r="S113" s="486"/>
      <c r="T113" s="486"/>
      <c r="U113" s="486"/>
      <c r="V113" s="486"/>
      <c r="W113" s="486"/>
      <c r="X113" s="486"/>
      <c r="Y113" s="467"/>
      <c r="Z113" s="467"/>
      <c r="AA113" s="468"/>
      <c r="AC113" s="73"/>
    </row>
    <row r="114" spans="1:29" ht="15" customHeight="1">
      <c r="G114" s="54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24"/>
      <c r="Z114" s="24"/>
      <c r="AA114" s="24"/>
    </row>
    <row r="115" spans="1:29" ht="15" customHeight="1">
      <c r="B115" s="550"/>
      <c r="C115" s="551"/>
      <c r="D115" s="551"/>
      <c r="E115" s="554" t="s">
        <v>140</v>
      </c>
      <c r="F115" s="554"/>
      <c r="G115" s="469"/>
      <c r="H115" s="469"/>
      <c r="I115" s="469"/>
      <c r="J115" s="469"/>
      <c r="K115" s="469"/>
      <c r="L115" s="469"/>
      <c r="M115" s="469"/>
      <c r="N115" s="469"/>
      <c r="O115" s="469"/>
      <c r="P115" s="469"/>
      <c r="Q115" s="469"/>
      <c r="R115" s="469"/>
      <c r="S115" s="469"/>
      <c r="T115" s="469"/>
      <c r="U115" s="469"/>
      <c r="V115" s="469"/>
      <c r="W115" s="469"/>
      <c r="X115" s="469"/>
      <c r="Y115" s="470"/>
      <c r="Z115" s="470"/>
      <c r="AA115" s="471"/>
      <c r="AC115" s="73" t="s">
        <v>163</v>
      </c>
    </row>
    <row r="116" spans="1:29" ht="15" customHeight="1">
      <c r="G116" s="54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24"/>
      <c r="Z116" s="24"/>
      <c r="AA116" s="24"/>
    </row>
    <row r="117" spans="1:29" ht="15" customHeight="1">
      <c r="B117" s="552"/>
      <c r="C117" s="553"/>
      <c r="D117" s="553"/>
      <c r="E117" s="588" t="s">
        <v>140</v>
      </c>
      <c r="F117" s="588"/>
      <c r="G117" s="486"/>
      <c r="H117" s="486"/>
      <c r="I117" s="486"/>
      <c r="J117" s="486"/>
      <c r="K117" s="486"/>
      <c r="L117" s="486"/>
      <c r="M117" s="486"/>
      <c r="N117" s="486"/>
      <c r="O117" s="486"/>
      <c r="P117" s="486"/>
      <c r="Q117" s="486"/>
      <c r="R117" s="486"/>
      <c r="S117" s="486"/>
      <c r="T117" s="486"/>
      <c r="U117" s="486"/>
      <c r="V117" s="486"/>
      <c r="W117" s="486"/>
      <c r="X117" s="486"/>
      <c r="Y117" s="467"/>
      <c r="Z117" s="467"/>
      <c r="AA117" s="468"/>
      <c r="AC117" s="73" t="s">
        <v>166</v>
      </c>
    </row>
    <row r="119" spans="1:29" ht="15" customHeight="1">
      <c r="A119" s="72" t="s">
        <v>577</v>
      </c>
      <c r="B119" s="265"/>
      <c r="C119" s="265"/>
      <c r="D119" s="265"/>
      <c r="E119" s="265"/>
      <c r="F119" s="265"/>
      <c r="G119" s="265"/>
      <c r="H119" s="265"/>
      <c r="I119" s="265"/>
      <c r="J119" s="265"/>
      <c r="K119" s="265"/>
      <c r="L119" s="265"/>
      <c r="M119" s="265"/>
      <c r="N119" s="265"/>
      <c r="O119" s="265"/>
      <c r="P119" s="265"/>
      <c r="Q119" s="265"/>
      <c r="R119" s="265"/>
      <c r="S119" s="265"/>
      <c r="T119" s="265"/>
      <c r="U119" s="265"/>
      <c r="V119" s="265"/>
      <c r="W119" s="265"/>
      <c r="X119" s="265"/>
      <c r="Y119" s="265"/>
      <c r="Z119" s="265"/>
      <c r="AA119" s="265"/>
      <c r="AB119" s="265"/>
    </row>
    <row r="120" spans="1:29" ht="15" customHeight="1">
      <c r="B120" s="24" t="s">
        <v>32</v>
      </c>
      <c r="C120" s="5" t="s">
        <v>65</v>
      </c>
      <c r="AC120" s="266" t="s">
        <v>567</v>
      </c>
    </row>
    <row r="121" spans="1:29" ht="15" customHeight="1">
      <c r="B121" s="418" t="s">
        <v>123</v>
      </c>
      <c r="C121" s="419"/>
      <c r="D121" s="419"/>
      <c r="E121" s="419"/>
      <c r="F121" s="419"/>
      <c r="G121" s="420"/>
      <c r="H121" s="354" t="s">
        <v>560</v>
      </c>
      <c r="I121" s="354"/>
      <c r="J121" s="354"/>
      <c r="K121" s="354"/>
      <c r="L121" s="354"/>
      <c r="M121" s="354"/>
      <c r="N121" s="354"/>
      <c r="O121" s="354"/>
      <c r="P121" s="354"/>
      <c r="Q121" s="354"/>
      <c r="R121" s="354"/>
      <c r="S121" s="354"/>
      <c r="T121" s="354" t="s">
        <v>68</v>
      </c>
      <c r="U121" s="354"/>
      <c r="V121" s="354"/>
      <c r="W121" s="354"/>
      <c r="X121" s="354" t="s">
        <v>561</v>
      </c>
      <c r="Y121" s="354"/>
      <c r="Z121" s="354"/>
      <c r="AA121" s="355"/>
      <c r="AC121" s="266"/>
    </row>
    <row r="122" spans="1:29" ht="15" customHeight="1">
      <c r="B122" s="427" t="s">
        <v>645</v>
      </c>
      <c r="C122" s="428"/>
      <c r="D122" s="429"/>
      <c r="E122" s="430" t="s">
        <v>644</v>
      </c>
      <c r="F122" s="428"/>
      <c r="G122" s="429"/>
      <c r="H122" s="351" t="s">
        <v>638</v>
      </c>
      <c r="I122" s="351"/>
      <c r="J122" s="351"/>
      <c r="K122" s="351"/>
      <c r="L122" s="351" t="s">
        <v>635</v>
      </c>
      <c r="M122" s="351"/>
      <c r="N122" s="351"/>
      <c r="O122" s="351"/>
      <c r="P122" s="351" t="s">
        <v>636</v>
      </c>
      <c r="Q122" s="351"/>
      <c r="R122" s="351"/>
      <c r="S122" s="351"/>
      <c r="T122" s="351" t="s">
        <v>637</v>
      </c>
      <c r="U122" s="351"/>
      <c r="V122" s="351"/>
      <c r="W122" s="351"/>
      <c r="X122" s="351"/>
      <c r="Y122" s="351"/>
      <c r="Z122" s="351"/>
      <c r="AA122" s="356"/>
      <c r="AC122" s="266"/>
    </row>
    <row r="124" spans="1:29" ht="15" customHeight="1">
      <c r="B124" s="352"/>
      <c r="C124" s="349"/>
      <c r="D124" s="349"/>
      <c r="E124" s="349" t="s">
        <v>563</v>
      </c>
      <c r="F124" s="349"/>
      <c r="G124" s="349"/>
      <c r="H124" s="426"/>
      <c r="I124" s="426"/>
      <c r="J124" s="426"/>
      <c r="K124" s="426"/>
      <c r="L124" s="426"/>
      <c r="M124" s="426"/>
      <c r="N124" s="426"/>
      <c r="O124" s="426"/>
      <c r="P124" s="426"/>
      <c r="Q124" s="426"/>
      <c r="R124" s="426"/>
      <c r="S124" s="426"/>
      <c r="T124" s="426"/>
      <c r="U124" s="426"/>
      <c r="V124" s="426"/>
      <c r="W124" s="426"/>
      <c r="X124" s="349"/>
      <c r="Y124" s="349"/>
      <c r="Z124" s="349"/>
      <c r="AA124" s="357"/>
      <c r="AC124" s="266" t="s">
        <v>568</v>
      </c>
    </row>
    <row r="125" spans="1:29" ht="15" customHeight="1">
      <c r="B125" s="352"/>
      <c r="C125" s="349"/>
      <c r="D125" s="349"/>
      <c r="E125" s="349" t="s">
        <v>564</v>
      </c>
      <c r="F125" s="349"/>
      <c r="G125" s="349"/>
      <c r="H125" s="426"/>
      <c r="I125" s="426"/>
      <c r="J125" s="426"/>
      <c r="K125" s="426"/>
      <c r="L125" s="426"/>
      <c r="M125" s="426"/>
      <c r="N125" s="426"/>
      <c r="O125" s="426"/>
      <c r="P125" s="426"/>
      <c r="Q125" s="426"/>
      <c r="R125" s="426"/>
      <c r="S125" s="426"/>
      <c r="T125" s="426"/>
      <c r="U125" s="426"/>
      <c r="V125" s="426"/>
      <c r="W125" s="426"/>
      <c r="X125" s="349"/>
      <c r="Y125" s="349"/>
      <c r="Z125" s="349"/>
      <c r="AA125" s="357"/>
      <c r="AC125" s="266"/>
    </row>
    <row r="126" spans="1:29" ht="15" customHeight="1">
      <c r="B126" s="352"/>
      <c r="C126" s="349"/>
      <c r="D126" s="349"/>
      <c r="E126" s="349" t="s">
        <v>565</v>
      </c>
      <c r="F126" s="349"/>
      <c r="G126" s="349"/>
      <c r="H126" s="426"/>
      <c r="I126" s="426"/>
      <c r="J126" s="426"/>
      <c r="K126" s="426"/>
      <c r="L126" s="426"/>
      <c r="M126" s="426"/>
      <c r="N126" s="426"/>
      <c r="O126" s="426"/>
      <c r="P126" s="426"/>
      <c r="Q126" s="426"/>
      <c r="R126" s="426"/>
      <c r="S126" s="426"/>
      <c r="T126" s="426"/>
      <c r="U126" s="426"/>
      <c r="V126" s="426"/>
      <c r="W126" s="426"/>
      <c r="X126" s="349"/>
      <c r="Y126" s="349"/>
      <c r="Z126" s="349"/>
      <c r="AA126" s="357"/>
      <c r="AC126" s="266"/>
    </row>
    <row r="127" spans="1:29" ht="15" customHeight="1">
      <c r="B127" s="352"/>
      <c r="C127" s="349"/>
      <c r="D127" s="349"/>
      <c r="E127" s="349" t="s">
        <v>566</v>
      </c>
      <c r="F127" s="349"/>
      <c r="G127" s="349"/>
      <c r="H127" s="426"/>
      <c r="I127" s="426"/>
      <c r="J127" s="426"/>
      <c r="K127" s="426"/>
      <c r="L127" s="426"/>
      <c r="M127" s="426"/>
      <c r="N127" s="426"/>
      <c r="O127" s="426"/>
      <c r="P127" s="426"/>
      <c r="Q127" s="426"/>
      <c r="R127" s="426"/>
      <c r="S127" s="426"/>
      <c r="T127" s="426"/>
      <c r="U127" s="426"/>
      <c r="V127" s="426"/>
      <c r="W127" s="426"/>
      <c r="X127" s="349"/>
      <c r="Y127" s="349"/>
      <c r="Z127" s="349"/>
      <c r="AA127" s="357"/>
      <c r="AC127" s="266"/>
    </row>
    <row r="128" spans="1:29" ht="15" customHeight="1">
      <c r="X128" s="24"/>
      <c r="Y128" s="24"/>
      <c r="Z128" s="24"/>
      <c r="AA128" s="24"/>
    </row>
    <row r="129" spans="2:29" ht="15" customHeight="1">
      <c r="B129" s="352"/>
      <c r="C129" s="349"/>
      <c r="D129" s="349"/>
      <c r="E129" s="349" t="s">
        <v>563</v>
      </c>
      <c r="F129" s="349"/>
      <c r="G129" s="349"/>
      <c r="H129" s="426"/>
      <c r="I129" s="426"/>
      <c r="J129" s="426"/>
      <c r="K129" s="426"/>
      <c r="L129" s="426"/>
      <c r="M129" s="426"/>
      <c r="N129" s="426"/>
      <c r="O129" s="426"/>
      <c r="P129" s="426"/>
      <c r="Q129" s="426"/>
      <c r="R129" s="426"/>
      <c r="S129" s="426"/>
      <c r="T129" s="426"/>
      <c r="U129" s="426"/>
      <c r="V129" s="426"/>
      <c r="W129" s="426"/>
      <c r="X129" s="349"/>
      <c r="Y129" s="349"/>
      <c r="Z129" s="349"/>
      <c r="AA129" s="357"/>
      <c r="AC129" s="266" t="s">
        <v>569</v>
      </c>
    </row>
    <row r="130" spans="2:29" ht="15" customHeight="1">
      <c r="B130" s="352"/>
      <c r="C130" s="349"/>
      <c r="D130" s="349"/>
      <c r="E130" s="349" t="s">
        <v>564</v>
      </c>
      <c r="F130" s="349"/>
      <c r="G130" s="349"/>
      <c r="H130" s="426"/>
      <c r="I130" s="426"/>
      <c r="J130" s="426"/>
      <c r="K130" s="426"/>
      <c r="L130" s="426"/>
      <c r="M130" s="426"/>
      <c r="N130" s="426"/>
      <c r="O130" s="426"/>
      <c r="P130" s="426"/>
      <c r="Q130" s="426"/>
      <c r="R130" s="426"/>
      <c r="S130" s="426"/>
      <c r="T130" s="426"/>
      <c r="U130" s="426"/>
      <c r="V130" s="426"/>
      <c r="W130" s="426"/>
      <c r="X130" s="349"/>
      <c r="Y130" s="349"/>
      <c r="Z130" s="349"/>
      <c r="AA130" s="357"/>
      <c r="AC130" s="266"/>
    </row>
    <row r="131" spans="2:29" ht="15" customHeight="1">
      <c r="B131" s="352"/>
      <c r="C131" s="349"/>
      <c r="D131" s="349"/>
      <c r="E131" s="349" t="s">
        <v>565</v>
      </c>
      <c r="F131" s="349"/>
      <c r="G131" s="349"/>
      <c r="H131" s="426"/>
      <c r="I131" s="426"/>
      <c r="J131" s="426"/>
      <c r="K131" s="426"/>
      <c r="L131" s="426"/>
      <c r="M131" s="426"/>
      <c r="N131" s="426"/>
      <c r="O131" s="426"/>
      <c r="P131" s="426"/>
      <c r="Q131" s="426"/>
      <c r="R131" s="426"/>
      <c r="S131" s="426"/>
      <c r="T131" s="426"/>
      <c r="U131" s="426"/>
      <c r="V131" s="426"/>
      <c r="W131" s="426"/>
      <c r="X131" s="349"/>
      <c r="Y131" s="349"/>
      <c r="Z131" s="349"/>
      <c r="AA131" s="357"/>
      <c r="AC131" s="266"/>
    </row>
    <row r="132" spans="2:29" ht="15" customHeight="1">
      <c r="B132" s="431"/>
      <c r="C132" s="391"/>
      <c r="D132" s="391"/>
      <c r="E132" s="391" t="s">
        <v>566</v>
      </c>
      <c r="F132" s="391"/>
      <c r="G132" s="391"/>
      <c r="H132" s="458"/>
      <c r="I132" s="458"/>
      <c r="J132" s="458"/>
      <c r="K132" s="458"/>
      <c r="L132" s="458"/>
      <c r="M132" s="458"/>
      <c r="N132" s="458"/>
      <c r="O132" s="458"/>
      <c r="P132" s="458"/>
      <c r="Q132" s="458"/>
      <c r="R132" s="458"/>
      <c r="S132" s="458"/>
      <c r="T132" s="458"/>
      <c r="U132" s="458"/>
      <c r="V132" s="458"/>
      <c r="W132" s="458"/>
      <c r="X132" s="391"/>
      <c r="Y132" s="391"/>
      <c r="Z132" s="391"/>
      <c r="AA132" s="442"/>
      <c r="AC132" s="266"/>
    </row>
    <row r="133" spans="2:29" ht="15" customHeight="1">
      <c r="X133" s="24"/>
      <c r="Y133" s="24"/>
      <c r="Z133" s="24"/>
      <c r="AA133" s="24"/>
    </row>
    <row r="134" spans="2:29" ht="15" customHeight="1">
      <c r="B134" s="352"/>
      <c r="C134" s="349"/>
      <c r="D134" s="349"/>
      <c r="E134" s="349" t="s">
        <v>563</v>
      </c>
      <c r="F134" s="349"/>
      <c r="G134" s="349"/>
      <c r="H134" s="426"/>
      <c r="I134" s="426"/>
      <c r="J134" s="426"/>
      <c r="K134" s="426"/>
      <c r="L134" s="426"/>
      <c r="M134" s="426"/>
      <c r="N134" s="426"/>
      <c r="O134" s="426"/>
      <c r="P134" s="426"/>
      <c r="Q134" s="426"/>
      <c r="R134" s="426"/>
      <c r="S134" s="426"/>
      <c r="T134" s="426"/>
      <c r="U134" s="426"/>
      <c r="V134" s="426"/>
      <c r="W134" s="426"/>
      <c r="X134" s="349"/>
      <c r="Y134" s="349"/>
      <c r="Z134" s="349"/>
      <c r="AA134" s="357"/>
      <c r="AC134" s="266" t="s">
        <v>570</v>
      </c>
    </row>
    <row r="135" spans="2:29" ht="15" customHeight="1">
      <c r="B135" s="352"/>
      <c r="C135" s="349"/>
      <c r="D135" s="349"/>
      <c r="E135" s="349" t="s">
        <v>564</v>
      </c>
      <c r="F135" s="349"/>
      <c r="G135" s="349"/>
      <c r="H135" s="426"/>
      <c r="I135" s="426"/>
      <c r="J135" s="426"/>
      <c r="K135" s="426"/>
      <c r="L135" s="426"/>
      <c r="M135" s="426"/>
      <c r="N135" s="426"/>
      <c r="O135" s="426"/>
      <c r="P135" s="426"/>
      <c r="Q135" s="426"/>
      <c r="R135" s="426"/>
      <c r="S135" s="426"/>
      <c r="T135" s="426"/>
      <c r="U135" s="426"/>
      <c r="V135" s="426"/>
      <c r="W135" s="426"/>
      <c r="X135" s="349"/>
      <c r="Y135" s="349"/>
      <c r="Z135" s="349"/>
      <c r="AA135" s="357"/>
      <c r="AC135" s="266"/>
    </row>
    <row r="136" spans="2:29" ht="15" customHeight="1">
      <c r="B136" s="352"/>
      <c r="C136" s="349"/>
      <c r="D136" s="349"/>
      <c r="E136" s="349" t="s">
        <v>565</v>
      </c>
      <c r="F136" s="349"/>
      <c r="G136" s="349"/>
      <c r="H136" s="426"/>
      <c r="I136" s="426"/>
      <c r="J136" s="426"/>
      <c r="K136" s="426"/>
      <c r="L136" s="426"/>
      <c r="M136" s="426"/>
      <c r="N136" s="426"/>
      <c r="O136" s="426"/>
      <c r="P136" s="426"/>
      <c r="Q136" s="426"/>
      <c r="R136" s="426"/>
      <c r="S136" s="426"/>
      <c r="T136" s="426"/>
      <c r="U136" s="426"/>
      <c r="V136" s="426"/>
      <c r="W136" s="426"/>
      <c r="X136" s="349"/>
      <c r="Y136" s="349"/>
      <c r="Z136" s="349"/>
      <c r="AA136" s="357"/>
      <c r="AC136" s="266"/>
    </row>
    <row r="137" spans="2:29" ht="15" customHeight="1">
      <c r="X137" s="24"/>
      <c r="Y137" s="24"/>
      <c r="Z137" s="24"/>
      <c r="AA137" s="24"/>
    </row>
    <row r="138" spans="2:29" ht="15" customHeight="1">
      <c r="B138" s="352"/>
      <c r="C138" s="349"/>
      <c r="D138" s="349"/>
      <c r="E138" s="349" t="s">
        <v>563</v>
      </c>
      <c r="F138" s="349"/>
      <c r="G138" s="349"/>
      <c r="H138" s="426"/>
      <c r="I138" s="426"/>
      <c r="J138" s="426"/>
      <c r="K138" s="426"/>
      <c r="L138" s="426"/>
      <c r="M138" s="426"/>
      <c r="N138" s="426"/>
      <c r="O138" s="426"/>
      <c r="P138" s="426"/>
      <c r="Q138" s="426"/>
      <c r="R138" s="426"/>
      <c r="S138" s="426"/>
      <c r="T138" s="426"/>
      <c r="U138" s="426"/>
      <c r="V138" s="426"/>
      <c r="W138" s="426"/>
      <c r="X138" s="349"/>
      <c r="Y138" s="349"/>
      <c r="Z138" s="349"/>
      <c r="AA138" s="357"/>
      <c r="AC138" s="266" t="s">
        <v>573</v>
      </c>
    </row>
    <row r="139" spans="2:29" ht="15" customHeight="1">
      <c r="B139" s="352"/>
      <c r="C139" s="349"/>
      <c r="D139" s="349"/>
      <c r="E139" s="349" t="s">
        <v>564</v>
      </c>
      <c r="F139" s="349"/>
      <c r="G139" s="349"/>
      <c r="H139" s="426"/>
      <c r="I139" s="426"/>
      <c r="J139" s="426"/>
      <c r="K139" s="426"/>
      <c r="L139" s="426"/>
      <c r="M139" s="426"/>
      <c r="N139" s="426"/>
      <c r="O139" s="426"/>
      <c r="P139" s="426"/>
      <c r="Q139" s="426"/>
      <c r="R139" s="426"/>
      <c r="S139" s="426"/>
      <c r="T139" s="426"/>
      <c r="U139" s="426"/>
      <c r="V139" s="426"/>
      <c r="W139" s="426"/>
      <c r="X139" s="349"/>
      <c r="Y139" s="349"/>
      <c r="Z139" s="349"/>
      <c r="AA139" s="357"/>
      <c r="AC139" s="266"/>
    </row>
    <row r="140" spans="2:29" ht="15" customHeight="1">
      <c r="B140" s="431"/>
      <c r="C140" s="391"/>
      <c r="D140" s="391"/>
      <c r="E140" s="391" t="s">
        <v>565</v>
      </c>
      <c r="F140" s="391"/>
      <c r="G140" s="391"/>
      <c r="H140" s="458"/>
      <c r="I140" s="458"/>
      <c r="J140" s="458"/>
      <c r="K140" s="458"/>
      <c r="L140" s="458"/>
      <c r="M140" s="458"/>
      <c r="N140" s="458"/>
      <c r="O140" s="458"/>
      <c r="P140" s="458"/>
      <c r="Q140" s="458"/>
      <c r="R140" s="458"/>
      <c r="S140" s="458"/>
      <c r="T140" s="458"/>
      <c r="U140" s="458"/>
      <c r="V140" s="458"/>
      <c r="W140" s="458"/>
      <c r="X140" s="391"/>
      <c r="Y140" s="391"/>
      <c r="Z140" s="391"/>
      <c r="AA140" s="442"/>
      <c r="AC140" s="266"/>
    </row>
    <row r="141" spans="2:29" ht="15" customHeight="1">
      <c r="X141" s="24"/>
      <c r="Y141" s="24"/>
      <c r="Z141" s="24"/>
      <c r="AA141" s="24"/>
    </row>
    <row r="142" spans="2:29" ht="15" customHeight="1">
      <c r="B142" s="352"/>
      <c r="C142" s="349"/>
      <c r="D142" s="349"/>
      <c r="E142" s="349" t="s">
        <v>563</v>
      </c>
      <c r="F142" s="349"/>
      <c r="G142" s="349"/>
      <c r="H142" s="426"/>
      <c r="I142" s="426"/>
      <c r="J142" s="426"/>
      <c r="K142" s="426"/>
      <c r="L142" s="426"/>
      <c r="M142" s="426"/>
      <c r="N142" s="426"/>
      <c r="O142" s="426"/>
      <c r="P142" s="426"/>
      <c r="Q142" s="426"/>
      <c r="R142" s="426"/>
      <c r="S142" s="426"/>
      <c r="T142" s="426"/>
      <c r="U142" s="426"/>
      <c r="V142" s="426"/>
      <c r="W142" s="426"/>
      <c r="X142" s="349"/>
      <c r="Y142" s="349"/>
      <c r="Z142" s="349"/>
      <c r="AA142" s="357"/>
      <c r="AC142" s="266" t="s">
        <v>571</v>
      </c>
    </row>
    <row r="143" spans="2:29" ht="15" customHeight="1">
      <c r="B143" s="352"/>
      <c r="C143" s="349"/>
      <c r="D143" s="349"/>
      <c r="E143" s="349" t="s">
        <v>564</v>
      </c>
      <c r="F143" s="349"/>
      <c r="G143" s="349"/>
      <c r="H143" s="426"/>
      <c r="I143" s="426"/>
      <c r="J143" s="426"/>
      <c r="K143" s="426"/>
      <c r="L143" s="426"/>
      <c r="M143" s="426"/>
      <c r="N143" s="426"/>
      <c r="O143" s="426"/>
      <c r="P143" s="426"/>
      <c r="Q143" s="426"/>
      <c r="R143" s="426"/>
      <c r="S143" s="426"/>
      <c r="T143" s="426"/>
      <c r="U143" s="426"/>
      <c r="V143" s="426"/>
      <c r="W143" s="426"/>
      <c r="X143" s="349"/>
      <c r="Y143" s="349"/>
      <c r="Z143" s="349"/>
      <c r="AA143" s="357"/>
      <c r="AC143" s="266"/>
    </row>
    <row r="144" spans="2:29" ht="15" customHeight="1">
      <c r="X144" s="24"/>
      <c r="Y144" s="24"/>
      <c r="Z144" s="24"/>
      <c r="AA144" s="24"/>
    </row>
    <row r="145" spans="1:29" ht="15" customHeight="1">
      <c r="B145" s="352"/>
      <c r="C145" s="349"/>
      <c r="D145" s="349"/>
      <c r="E145" s="349" t="s">
        <v>563</v>
      </c>
      <c r="F145" s="349"/>
      <c r="G145" s="349"/>
      <c r="H145" s="426"/>
      <c r="I145" s="426"/>
      <c r="J145" s="426"/>
      <c r="K145" s="426"/>
      <c r="L145" s="426"/>
      <c r="M145" s="426"/>
      <c r="N145" s="426"/>
      <c r="O145" s="426"/>
      <c r="P145" s="426"/>
      <c r="Q145" s="426"/>
      <c r="R145" s="426"/>
      <c r="S145" s="426"/>
      <c r="T145" s="426"/>
      <c r="U145" s="426"/>
      <c r="V145" s="426"/>
      <c r="W145" s="426"/>
      <c r="X145" s="349"/>
      <c r="Y145" s="349"/>
      <c r="Z145" s="349"/>
      <c r="AA145" s="357"/>
      <c r="AC145" s="266" t="s">
        <v>574</v>
      </c>
    </row>
    <row r="146" spans="1:29" ht="15" customHeight="1">
      <c r="B146" s="431"/>
      <c r="C146" s="391"/>
      <c r="D146" s="391"/>
      <c r="E146" s="391" t="s">
        <v>564</v>
      </c>
      <c r="F146" s="391"/>
      <c r="G146" s="391"/>
      <c r="H146" s="458"/>
      <c r="I146" s="458"/>
      <c r="J146" s="458"/>
      <c r="K146" s="458"/>
      <c r="L146" s="458"/>
      <c r="M146" s="458"/>
      <c r="N146" s="458"/>
      <c r="O146" s="458"/>
      <c r="P146" s="458"/>
      <c r="Q146" s="458"/>
      <c r="R146" s="458"/>
      <c r="S146" s="458"/>
      <c r="T146" s="458"/>
      <c r="U146" s="458"/>
      <c r="V146" s="458"/>
      <c r="W146" s="458"/>
      <c r="X146" s="391"/>
      <c r="Y146" s="391"/>
      <c r="Z146" s="391"/>
      <c r="AA146" s="442"/>
      <c r="AC146" s="266"/>
    </row>
    <row r="147" spans="1:29" ht="15" customHeight="1">
      <c r="X147" s="24"/>
      <c r="Y147" s="24"/>
      <c r="Z147" s="24"/>
      <c r="AA147" s="24"/>
    </row>
    <row r="148" spans="1:29" ht="15" customHeight="1">
      <c r="B148" s="352"/>
      <c r="C148" s="349"/>
      <c r="D148" s="349"/>
      <c r="E148" s="349" t="s">
        <v>563</v>
      </c>
      <c r="F148" s="349"/>
      <c r="G148" s="349"/>
      <c r="H148" s="426"/>
      <c r="I148" s="426"/>
      <c r="J148" s="426"/>
      <c r="K148" s="426"/>
      <c r="L148" s="426"/>
      <c r="M148" s="426"/>
      <c r="N148" s="426"/>
      <c r="O148" s="426"/>
      <c r="P148" s="426"/>
      <c r="Q148" s="426"/>
      <c r="R148" s="426"/>
      <c r="S148" s="426"/>
      <c r="T148" s="426"/>
      <c r="U148" s="426"/>
      <c r="V148" s="426"/>
      <c r="W148" s="426"/>
      <c r="X148" s="349"/>
      <c r="Y148" s="349"/>
      <c r="Z148" s="349"/>
      <c r="AA148" s="357"/>
      <c r="AC148" s="266" t="s">
        <v>572</v>
      </c>
    </row>
    <row r="149" spans="1:29" ht="15" customHeight="1">
      <c r="X149" s="24"/>
      <c r="Y149" s="24"/>
      <c r="Z149" s="24"/>
      <c r="AA149" s="24"/>
    </row>
    <row r="150" spans="1:29" ht="15" customHeight="1">
      <c r="B150" s="431"/>
      <c r="C150" s="391"/>
      <c r="D150" s="391"/>
      <c r="E150" s="391" t="s">
        <v>563</v>
      </c>
      <c r="F150" s="391"/>
      <c r="G150" s="391"/>
      <c r="H150" s="458"/>
      <c r="I150" s="458"/>
      <c r="J150" s="458"/>
      <c r="K150" s="458"/>
      <c r="L150" s="458"/>
      <c r="M150" s="458"/>
      <c r="N150" s="458"/>
      <c r="O150" s="458"/>
      <c r="P150" s="458"/>
      <c r="Q150" s="458"/>
      <c r="R150" s="458"/>
      <c r="S150" s="458"/>
      <c r="T150" s="458"/>
      <c r="U150" s="458"/>
      <c r="V150" s="458"/>
      <c r="W150" s="458"/>
      <c r="X150" s="391"/>
      <c r="Y150" s="391"/>
      <c r="Z150" s="391"/>
      <c r="AA150" s="442"/>
      <c r="AC150" s="266" t="s">
        <v>575</v>
      </c>
    </row>
    <row r="152" spans="1:29" ht="15" customHeight="1">
      <c r="A152" s="72" t="s">
        <v>576</v>
      </c>
      <c r="B152" s="265"/>
      <c r="C152" s="265"/>
      <c r="D152" s="265"/>
      <c r="E152" s="265"/>
      <c r="F152" s="265"/>
      <c r="G152" s="265"/>
      <c r="H152" s="265"/>
      <c r="I152" s="265"/>
      <c r="J152" s="265"/>
      <c r="K152" s="265"/>
      <c r="L152" s="265"/>
      <c r="M152" s="265"/>
      <c r="N152" s="265"/>
      <c r="O152" s="265"/>
      <c r="P152" s="265"/>
      <c r="Q152" s="265"/>
      <c r="R152" s="265"/>
      <c r="S152" s="265"/>
      <c r="T152" s="265"/>
      <c r="U152" s="265"/>
      <c r="V152" s="265"/>
      <c r="W152" s="265"/>
      <c r="X152" s="265"/>
      <c r="Y152" s="265"/>
      <c r="Z152" s="265"/>
      <c r="AA152" s="265"/>
      <c r="AB152" s="265"/>
    </row>
    <row r="153" spans="1:29" ht="15" customHeight="1">
      <c r="B153" s="24" t="s">
        <v>32</v>
      </c>
      <c r="C153" s="56" t="s">
        <v>51</v>
      </c>
      <c r="D153" s="56"/>
      <c r="E153" s="56"/>
      <c r="F153" s="56"/>
      <c r="G153" s="56"/>
      <c r="H153" s="56"/>
      <c r="I153" s="56"/>
      <c r="J153" s="56"/>
      <c r="K153" s="56"/>
      <c r="L153" s="56"/>
      <c r="M153" s="56"/>
      <c r="N153" s="56"/>
      <c r="O153" s="56"/>
      <c r="P153" s="56"/>
      <c r="Q153" s="56"/>
      <c r="R153" s="56"/>
      <c r="S153" s="56"/>
      <c r="T153" s="56"/>
      <c r="U153" s="56"/>
      <c r="V153" s="56"/>
      <c r="W153" s="56"/>
      <c r="X153" s="56"/>
      <c r="Y153" s="56"/>
      <c r="Z153" s="56"/>
      <c r="AA153" s="56"/>
      <c r="AC153" s="266" t="s">
        <v>590</v>
      </c>
    </row>
    <row r="154" spans="1:29" ht="15" customHeight="1">
      <c r="B154" s="418" t="s">
        <v>646</v>
      </c>
      <c r="C154" s="419"/>
      <c r="D154" s="419"/>
      <c r="E154" s="420"/>
      <c r="F154" s="375" t="s">
        <v>59</v>
      </c>
      <c r="G154" s="375"/>
      <c r="H154" s="375"/>
      <c r="I154" s="375" t="s">
        <v>131</v>
      </c>
      <c r="J154" s="375"/>
      <c r="K154" s="375"/>
      <c r="L154" s="365" t="s">
        <v>123</v>
      </c>
      <c r="M154" s="373"/>
      <c r="N154" s="366"/>
      <c r="O154" s="425" t="s">
        <v>124</v>
      </c>
      <c r="P154" s="375"/>
      <c r="Q154" s="375"/>
      <c r="R154" s="425" t="s">
        <v>64</v>
      </c>
      <c r="S154" s="375"/>
      <c r="T154" s="375"/>
      <c r="U154" s="425" t="s">
        <v>132</v>
      </c>
      <c r="V154" s="375"/>
      <c r="W154" s="375" t="s">
        <v>58</v>
      </c>
      <c r="X154" s="375"/>
      <c r="Y154" s="375" t="s">
        <v>49</v>
      </c>
      <c r="Z154" s="375"/>
      <c r="AA154" s="489"/>
      <c r="AC154" s="266"/>
    </row>
    <row r="155" spans="1:29" ht="15" customHeight="1">
      <c r="B155" s="421" t="s">
        <v>562</v>
      </c>
      <c r="C155" s="422"/>
      <c r="D155" s="423" t="s">
        <v>643</v>
      </c>
      <c r="E155" s="422"/>
      <c r="F155" s="376"/>
      <c r="G155" s="376"/>
      <c r="H155" s="376"/>
      <c r="I155" s="376"/>
      <c r="J155" s="376"/>
      <c r="K155" s="376"/>
      <c r="L155" s="367"/>
      <c r="M155" s="374"/>
      <c r="N155" s="368"/>
      <c r="O155" s="376"/>
      <c r="P155" s="376"/>
      <c r="Q155" s="376"/>
      <c r="R155" s="376"/>
      <c r="S155" s="376"/>
      <c r="T155" s="376"/>
      <c r="U155" s="376"/>
      <c r="V155" s="376"/>
      <c r="W155" s="376"/>
      <c r="X155" s="376"/>
      <c r="Y155" s="376"/>
      <c r="Z155" s="376"/>
      <c r="AA155" s="490"/>
      <c r="AC155" s="266"/>
    </row>
    <row r="157" spans="1:29" ht="15" customHeight="1">
      <c r="B157" s="462"/>
      <c r="C157" s="461"/>
      <c r="D157" s="461" t="s">
        <v>578</v>
      </c>
      <c r="E157" s="461"/>
      <c r="F157" s="459"/>
      <c r="G157" s="459"/>
      <c r="H157" s="459"/>
      <c r="I157" s="459"/>
      <c r="J157" s="459"/>
      <c r="K157" s="459"/>
      <c r="L157" s="460" t="s">
        <v>125</v>
      </c>
      <c r="M157" s="460"/>
      <c r="N157" s="460"/>
      <c r="O157" s="459"/>
      <c r="P157" s="426"/>
      <c r="Q157" s="426"/>
      <c r="R157" s="459"/>
      <c r="S157" s="426"/>
      <c r="T157" s="426"/>
      <c r="U157" s="459"/>
      <c r="V157" s="426"/>
      <c r="W157" s="459"/>
      <c r="X157" s="426"/>
      <c r="Y157" s="461"/>
      <c r="Z157" s="461"/>
      <c r="AA157" s="465"/>
      <c r="AC157" s="266" t="s">
        <v>582</v>
      </c>
    </row>
    <row r="158" spans="1:29" ht="15" customHeight="1">
      <c r="B158" s="462"/>
      <c r="C158" s="461"/>
      <c r="D158" s="461"/>
      <c r="E158" s="461"/>
      <c r="F158" s="459"/>
      <c r="G158" s="459"/>
      <c r="H158" s="459"/>
      <c r="I158" s="459"/>
      <c r="J158" s="459"/>
      <c r="K158" s="459"/>
      <c r="L158" s="460" t="s">
        <v>126</v>
      </c>
      <c r="M158" s="460"/>
      <c r="N158" s="460"/>
      <c r="O158" s="459"/>
      <c r="P158" s="426"/>
      <c r="Q158" s="426"/>
      <c r="R158" s="459"/>
      <c r="S158" s="426"/>
      <c r="T158" s="426"/>
      <c r="U158" s="459"/>
      <c r="V158" s="426"/>
      <c r="W158" s="459"/>
      <c r="X158" s="426"/>
      <c r="Y158" s="461"/>
      <c r="Z158" s="461"/>
      <c r="AA158" s="465"/>
      <c r="AC158" s="266"/>
    </row>
    <row r="159" spans="1:29" ht="15" customHeight="1">
      <c r="B159" s="462"/>
      <c r="C159" s="461"/>
      <c r="D159" s="461" t="s">
        <v>579</v>
      </c>
      <c r="E159" s="461"/>
      <c r="F159" s="459"/>
      <c r="G159" s="459"/>
      <c r="H159" s="459"/>
      <c r="I159" s="459"/>
      <c r="J159" s="459"/>
      <c r="K159" s="459"/>
      <c r="L159" s="460" t="s">
        <v>125</v>
      </c>
      <c r="M159" s="460"/>
      <c r="N159" s="460"/>
      <c r="O159" s="459"/>
      <c r="P159" s="426"/>
      <c r="Q159" s="426"/>
      <c r="R159" s="459"/>
      <c r="S159" s="426"/>
      <c r="T159" s="426"/>
      <c r="U159" s="459"/>
      <c r="V159" s="426"/>
      <c r="W159" s="459"/>
      <c r="X159" s="426"/>
      <c r="Y159" s="461"/>
      <c r="Z159" s="461"/>
      <c r="AA159" s="465"/>
      <c r="AC159" s="266"/>
    </row>
    <row r="160" spans="1:29" ht="15" customHeight="1">
      <c r="B160" s="462"/>
      <c r="C160" s="461"/>
      <c r="D160" s="461"/>
      <c r="E160" s="461"/>
      <c r="F160" s="459"/>
      <c r="G160" s="459"/>
      <c r="H160" s="459"/>
      <c r="I160" s="459"/>
      <c r="J160" s="459"/>
      <c r="K160" s="459"/>
      <c r="L160" s="460" t="s">
        <v>126</v>
      </c>
      <c r="M160" s="460"/>
      <c r="N160" s="460"/>
      <c r="O160" s="459"/>
      <c r="P160" s="426"/>
      <c r="Q160" s="426"/>
      <c r="R160" s="459"/>
      <c r="S160" s="426"/>
      <c r="T160" s="426"/>
      <c r="U160" s="459"/>
      <c r="V160" s="426"/>
      <c r="W160" s="459"/>
      <c r="X160" s="426"/>
      <c r="Y160" s="461"/>
      <c r="Z160" s="461"/>
      <c r="AA160" s="465"/>
      <c r="AC160" s="266"/>
    </row>
    <row r="161" spans="2:29" ht="15" customHeight="1">
      <c r="B161" s="462"/>
      <c r="C161" s="461"/>
      <c r="D161" s="461" t="s">
        <v>580</v>
      </c>
      <c r="E161" s="461"/>
      <c r="F161" s="459"/>
      <c r="G161" s="459"/>
      <c r="H161" s="459"/>
      <c r="I161" s="459"/>
      <c r="J161" s="459"/>
      <c r="K161" s="459"/>
      <c r="L161" s="460" t="s">
        <v>125</v>
      </c>
      <c r="M161" s="460"/>
      <c r="N161" s="460"/>
      <c r="O161" s="459"/>
      <c r="P161" s="426"/>
      <c r="Q161" s="426"/>
      <c r="R161" s="459"/>
      <c r="S161" s="426"/>
      <c r="T161" s="426"/>
      <c r="U161" s="459"/>
      <c r="V161" s="426"/>
      <c r="W161" s="459"/>
      <c r="X161" s="426"/>
      <c r="Y161" s="461"/>
      <c r="Z161" s="461"/>
      <c r="AA161" s="465"/>
      <c r="AC161" s="266"/>
    </row>
    <row r="162" spans="2:29" ht="15" customHeight="1">
      <c r="B162" s="462"/>
      <c r="C162" s="461"/>
      <c r="D162" s="461"/>
      <c r="E162" s="461"/>
      <c r="F162" s="459"/>
      <c r="G162" s="459"/>
      <c r="H162" s="459"/>
      <c r="I162" s="459"/>
      <c r="J162" s="459"/>
      <c r="K162" s="459"/>
      <c r="L162" s="460" t="s">
        <v>126</v>
      </c>
      <c r="M162" s="460"/>
      <c r="N162" s="460"/>
      <c r="O162" s="459"/>
      <c r="P162" s="426"/>
      <c r="Q162" s="426"/>
      <c r="R162" s="459"/>
      <c r="S162" s="426"/>
      <c r="T162" s="426"/>
      <c r="U162" s="459"/>
      <c r="V162" s="426"/>
      <c r="W162" s="459"/>
      <c r="X162" s="426"/>
      <c r="Y162" s="461"/>
      <c r="Z162" s="461"/>
      <c r="AA162" s="465"/>
      <c r="AC162" s="266"/>
    </row>
    <row r="163" spans="2:29" ht="15" customHeight="1">
      <c r="B163" s="462"/>
      <c r="C163" s="461"/>
      <c r="D163" s="461" t="s">
        <v>581</v>
      </c>
      <c r="E163" s="461"/>
      <c r="F163" s="459"/>
      <c r="G163" s="459"/>
      <c r="H163" s="459"/>
      <c r="I163" s="459"/>
      <c r="J163" s="459"/>
      <c r="K163" s="459"/>
      <c r="L163" s="460" t="s">
        <v>125</v>
      </c>
      <c r="M163" s="460"/>
      <c r="N163" s="460"/>
      <c r="O163" s="459"/>
      <c r="P163" s="426"/>
      <c r="Q163" s="426"/>
      <c r="R163" s="459"/>
      <c r="S163" s="426"/>
      <c r="T163" s="426"/>
      <c r="U163" s="459"/>
      <c r="V163" s="426"/>
      <c r="W163" s="459"/>
      <c r="X163" s="426"/>
      <c r="Y163" s="461"/>
      <c r="Z163" s="461"/>
      <c r="AA163" s="465"/>
      <c r="AC163" s="266"/>
    </row>
    <row r="164" spans="2:29" ht="15" customHeight="1">
      <c r="B164" s="462"/>
      <c r="C164" s="461"/>
      <c r="D164" s="461"/>
      <c r="E164" s="461"/>
      <c r="F164" s="459"/>
      <c r="G164" s="459"/>
      <c r="H164" s="459"/>
      <c r="I164" s="459"/>
      <c r="J164" s="459"/>
      <c r="K164" s="459"/>
      <c r="L164" s="460" t="s">
        <v>126</v>
      </c>
      <c r="M164" s="460"/>
      <c r="N164" s="460"/>
      <c r="O164" s="459"/>
      <c r="P164" s="426"/>
      <c r="Q164" s="426"/>
      <c r="R164" s="459"/>
      <c r="S164" s="426"/>
      <c r="T164" s="426"/>
      <c r="U164" s="459"/>
      <c r="V164" s="426"/>
      <c r="W164" s="459"/>
      <c r="X164" s="426"/>
      <c r="Y164" s="461"/>
      <c r="Z164" s="461"/>
      <c r="AA164" s="465"/>
      <c r="AC164" s="266"/>
    </row>
    <row r="165" spans="2:29" ht="15" customHeight="1">
      <c r="B165" s="24"/>
      <c r="C165" s="24"/>
      <c r="F165" s="54"/>
      <c r="G165" s="54"/>
      <c r="H165" s="54"/>
      <c r="I165" s="54"/>
      <c r="J165" s="54"/>
      <c r="K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</row>
    <row r="166" spans="2:29" ht="15" customHeight="1">
      <c r="B166" s="462"/>
      <c r="C166" s="461"/>
      <c r="D166" s="461" t="s">
        <v>578</v>
      </c>
      <c r="E166" s="461"/>
      <c r="F166" s="459"/>
      <c r="G166" s="459"/>
      <c r="H166" s="459"/>
      <c r="I166" s="459"/>
      <c r="J166" s="459"/>
      <c r="K166" s="459"/>
      <c r="L166" s="460" t="s">
        <v>125</v>
      </c>
      <c r="M166" s="460"/>
      <c r="N166" s="460"/>
      <c r="O166" s="459"/>
      <c r="P166" s="426"/>
      <c r="Q166" s="426"/>
      <c r="R166" s="459"/>
      <c r="S166" s="426"/>
      <c r="T166" s="426"/>
      <c r="U166" s="459"/>
      <c r="V166" s="426"/>
      <c r="W166" s="459"/>
      <c r="X166" s="426"/>
      <c r="Y166" s="461"/>
      <c r="Z166" s="461"/>
      <c r="AA166" s="465"/>
      <c r="AC166" s="266" t="s">
        <v>583</v>
      </c>
    </row>
    <row r="167" spans="2:29" ht="15" customHeight="1">
      <c r="B167" s="462"/>
      <c r="C167" s="461"/>
      <c r="D167" s="461"/>
      <c r="E167" s="461"/>
      <c r="F167" s="459"/>
      <c r="G167" s="459"/>
      <c r="H167" s="459"/>
      <c r="I167" s="459"/>
      <c r="J167" s="459"/>
      <c r="K167" s="459"/>
      <c r="L167" s="460" t="s">
        <v>126</v>
      </c>
      <c r="M167" s="460"/>
      <c r="N167" s="460"/>
      <c r="O167" s="459"/>
      <c r="P167" s="426"/>
      <c r="Q167" s="426"/>
      <c r="R167" s="459"/>
      <c r="S167" s="426"/>
      <c r="T167" s="426"/>
      <c r="U167" s="459"/>
      <c r="V167" s="426"/>
      <c r="W167" s="459"/>
      <c r="X167" s="426"/>
      <c r="Y167" s="461"/>
      <c r="Z167" s="461"/>
      <c r="AA167" s="465"/>
      <c r="AC167" s="266"/>
    </row>
    <row r="168" spans="2:29" ht="15" customHeight="1">
      <c r="B168" s="462"/>
      <c r="C168" s="461"/>
      <c r="D168" s="461" t="s">
        <v>579</v>
      </c>
      <c r="E168" s="461"/>
      <c r="F168" s="459"/>
      <c r="G168" s="459"/>
      <c r="H168" s="459"/>
      <c r="I168" s="459"/>
      <c r="J168" s="459"/>
      <c r="K168" s="459"/>
      <c r="L168" s="460" t="s">
        <v>125</v>
      </c>
      <c r="M168" s="460"/>
      <c r="N168" s="460"/>
      <c r="O168" s="459"/>
      <c r="P168" s="426"/>
      <c r="Q168" s="426"/>
      <c r="R168" s="459"/>
      <c r="S168" s="426"/>
      <c r="T168" s="426"/>
      <c r="U168" s="459"/>
      <c r="V168" s="426"/>
      <c r="W168" s="459"/>
      <c r="X168" s="426"/>
      <c r="Y168" s="461"/>
      <c r="Z168" s="461"/>
      <c r="AA168" s="465"/>
      <c r="AC168" s="266"/>
    </row>
    <row r="169" spans="2:29" ht="15" customHeight="1">
      <c r="B169" s="462"/>
      <c r="C169" s="461"/>
      <c r="D169" s="461"/>
      <c r="E169" s="461"/>
      <c r="F169" s="459"/>
      <c r="G169" s="459"/>
      <c r="H169" s="459"/>
      <c r="I169" s="459"/>
      <c r="J169" s="459"/>
      <c r="K169" s="459"/>
      <c r="L169" s="460" t="s">
        <v>126</v>
      </c>
      <c r="M169" s="460"/>
      <c r="N169" s="460"/>
      <c r="O169" s="459"/>
      <c r="P169" s="426"/>
      <c r="Q169" s="426"/>
      <c r="R169" s="459"/>
      <c r="S169" s="426"/>
      <c r="T169" s="426"/>
      <c r="U169" s="459"/>
      <c r="V169" s="426"/>
      <c r="W169" s="459"/>
      <c r="X169" s="426"/>
      <c r="Y169" s="461"/>
      <c r="Z169" s="461"/>
      <c r="AA169" s="465"/>
      <c r="AC169" s="266"/>
    </row>
    <row r="170" spans="2:29" ht="15" customHeight="1">
      <c r="B170" s="462"/>
      <c r="C170" s="461"/>
      <c r="D170" s="461" t="s">
        <v>580</v>
      </c>
      <c r="E170" s="461"/>
      <c r="F170" s="459"/>
      <c r="G170" s="459"/>
      <c r="H170" s="459"/>
      <c r="I170" s="459"/>
      <c r="J170" s="459"/>
      <c r="K170" s="459"/>
      <c r="L170" s="460" t="s">
        <v>125</v>
      </c>
      <c r="M170" s="460"/>
      <c r="N170" s="460"/>
      <c r="O170" s="459"/>
      <c r="P170" s="426"/>
      <c r="Q170" s="426"/>
      <c r="R170" s="459"/>
      <c r="S170" s="426"/>
      <c r="T170" s="426"/>
      <c r="U170" s="459"/>
      <c r="V170" s="426"/>
      <c r="W170" s="459"/>
      <c r="X170" s="426"/>
      <c r="Y170" s="461"/>
      <c r="Z170" s="461"/>
      <c r="AA170" s="465"/>
      <c r="AC170" s="266"/>
    </row>
    <row r="171" spans="2:29" ht="15" customHeight="1">
      <c r="B171" s="462"/>
      <c r="C171" s="461"/>
      <c r="D171" s="461"/>
      <c r="E171" s="461"/>
      <c r="F171" s="459"/>
      <c r="G171" s="459"/>
      <c r="H171" s="459"/>
      <c r="I171" s="459"/>
      <c r="J171" s="459"/>
      <c r="K171" s="459"/>
      <c r="L171" s="460" t="s">
        <v>126</v>
      </c>
      <c r="M171" s="460"/>
      <c r="N171" s="460"/>
      <c r="O171" s="459"/>
      <c r="P171" s="426"/>
      <c r="Q171" s="426"/>
      <c r="R171" s="459"/>
      <c r="S171" s="426"/>
      <c r="T171" s="426"/>
      <c r="U171" s="459"/>
      <c r="V171" s="426"/>
      <c r="W171" s="459"/>
      <c r="X171" s="426"/>
      <c r="Y171" s="461"/>
      <c r="Z171" s="461"/>
      <c r="AA171" s="465"/>
      <c r="AC171" s="266"/>
    </row>
    <row r="172" spans="2:29" ht="15" customHeight="1">
      <c r="B172" s="462"/>
      <c r="C172" s="461"/>
      <c r="D172" s="461" t="s">
        <v>581</v>
      </c>
      <c r="E172" s="461"/>
      <c r="F172" s="459"/>
      <c r="G172" s="459"/>
      <c r="H172" s="459"/>
      <c r="I172" s="459"/>
      <c r="J172" s="459"/>
      <c r="K172" s="459"/>
      <c r="L172" s="460" t="s">
        <v>125</v>
      </c>
      <c r="M172" s="460"/>
      <c r="N172" s="460"/>
      <c r="O172" s="459"/>
      <c r="P172" s="426"/>
      <c r="Q172" s="426"/>
      <c r="R172" s="459"/>
      <c r="S172" s="426"/>
      <c r="T172" s="426"/>
      <c r="U172" s="459"/>
      <c r="V172" s="426"/>
      <c r="W172" s="459"/>
      <c r="X172" s="426"/>
      <c r="Y172" s="461"/>
      <c r="Z172" s="461"/>
      <c r="AA172" s="465"/>
      <c r="AC172" s="266"/>
    </row>
    <row r="173" spans="2:29" ht="15" customHeight="1">
      <c r="B173" s="463"/>
      <c r="C173" s="464"/>
      <c r="D173" s="464"/>
      <c r="E173" s="464"/>
      <c r="F173" s="591"/>
      <c r="G173" s="591"/>
      <c r="H173" s="591"/>
      <c r="I173" s="591"/>
      <c r="J173" s="591"/>
      <c r="K173" s="591"/>
      <c r="L173" s="590" t="s">
        <v>126</v>
      </c>
      <c r="M173" s="590"/>
      <c r="N173" s="590"/>
      <c r="O173" s="591"/>
      <c r="P173" s="458"/>
      <c r="Q173" s="458"/>
      <c r="R173" s="591"/>
      <c r="S173" s="458"/>
      <c r="T173" s="458"/>
      <c r="U173" s="591"/>
      <c r="V173" s="458"/>
      <c r="W173" s="591"/>
      <c r="X173" s="458"/>
      <c r="Y173" s="464"/>
      <c r="Z173" s="464"/>
      <c r="AA173" s="589"/>
      <c r="AC173" s="266"/>
    </row>
    <row r="174" spans="2:29" ht="15" customHeight="1">
      <c r="B174" s="24"/>
      <c r="C174" s="24"/>
      <c r="F174" s="54"/>
      <c r="G174" s="54"/>
      <c r="H174" s="54"/>
      <c r="I174" s="54"/>
      <c r="J174" s="54"/>
      <c r="K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</row>
    <row r="175" spans="2:29" ht="15" customHeight="1">
      <c r="B175" s="462"/>
      <c r="C175" s="461"/>
      <c r="D175" s="461" t="s">
        <v>578</v>
      </c>
      <c r="E175" s="461"/>
      <c r="F175" s="459"/>
      <c r="G175" s="459"/>
      <c r="H175" s="459"/>
      <c r="I175" s="459"/>
      <c r="J175" s="459"/>
      <c r="K175" s="459"/>
      <c r="L175" s="460" t="s">
        <v>125</v>
      </c>
      <c r="M175" s="460"/>
      <c r="N175" s="460"/>
      <c r="O175" s="459"/>
      <c r="P175" s="426"/>
      <c r="Q175" s="426"/>
      <c r="R175" s="459"/>
      <c r="S175" s="426"/>
      <c r="T175" s="426"/>
      <c r="U175" s="459"/>
      <c r="V175" s="426"/>
      <c r="W175" s="459"/>
      <c r="X175" s="426"/>
      <c r="Y175" s="461"/>
      <c r="Z175" s="461"/>
      <c r="AA175" s="465"/>
      <c r="AC175" s="266" t="s">
        <v>584</v>
      </c>
    </row>
    <row r="176" spans="2:29" ht="15" customHeight="1">
      <c r="B176" s="462"/>
      <c r="C176" s="461"/>
      <c r="D176" s="461"/>
      <c r="E176" s="461"/>
      <c r="F176" s="459"/>
      <c r="G176" s="459"/>
      <c r="H176" s="459"/>
      <c r="I176" s="459"/>
      <c r="J176" s="459"/>
      <c r="K176" s="459"/>
      <c r="L176" s="460" t="s">
        <v>126</v>
      </c>
      <c r="M176" s="460"/>
      <c r="N176" s="460"/>
      <c r="O176" s="459"/>
      <c r="P176" s="426"/>
      <c r="Q176" s="426"/>
      <c r="R176" s="459"/>
      <c r="S176" s="426"/>
      <c r="T176" s="426"/>
      <c r="U176" s="459"/>
      <c r="V176" s="426"/>
      <c r="W176" s="459"/>
      <c r="X176" s="426"/>
      <c r="Y176" s="461"/>
      <c r="Z176" s="461"/>
      <c r="AA176" s="465"/>
      <c r="AC176" s="266"/>
    </row>
    <row r="177" spans="2:29" ht="15" customHeight="1">
      <c r="B177" s="462"/>
      <c r="C177" s="461"/>
      <c r="D177" s="461" t="s">
        <v>579</v>
      </c>
      <c r="E177" s="461"/>
      <c r="F177" s="459"/>
      <c r="G177" s="459"/>
      <c r="H177" s="459"/>
      <c r="I177" s="459"/>
      <c r="J177" s="459"/>
      <c r="K177" s="459"/>
      <c r="L177" s="460" t="s">
        <v>125</v>
      </c>
      <c r="M177" s="460"/>
      <c r="N177" s="460"/>
      <c r="O177" s="459"/>
      <c r="P177" s="426"/>
      <c r="Q177" s="426"/>
      <c r="R177" s="459"/>
      <c r="S177" s="426"/>
      <c r="T177" s="426"/>
      <c r="U177" s="459"/>
      <c r="V177" s="426"/>
      <c r="W177" s="459"/>
      <c r="X177" s="426"/>
      <c r="Y177" s="461"/>
      <c r="Z177" s="461"/>
      <c r="AA177" s="465"/>
      <c r="AC177" s="266"/>
    </row>
    <row r="178" spans="2:29" ht="15" customHeight="1">
      <c r="B178" s="462"/>
      <c r="C178" s="461"/>
      <c r="D178" s="461"/>
      <c r="E178" s="461"/>
      <c r="F178" s="459"/>
      <c r="G178" s="459"/>
      <c r="H178" s="459"/>
      <c r="I178" s="459"/>
      <c r="J178" s="459"/>
      <c r="K178" s="459"/>
      <c r="L178" s="460" t="s">
        <v>126</v>
      </c>
      <c r="M178" s="460"/>
      <c r="N178" s="460"/>
      <c r="O178" s="459"/>
      <c r="P178" s="426"/>
      <c r="Q178" s="426"/>
      <c r="R178" s="459"/>
      <c r="S178" s="426"/>
      <c r="T178" s="426"/>
      <c r="U178" s="459"/>
      <c r="V178" s="426"/>
      <c r="W178" s="459"/>
      <c r="X178" s="426"/>
      <c r="Y178" s="461"/>
      <c r="Z178" s="461"/>
      <c r="AA178" s="465"/>
      <c r="AC178" s="266"/>
    </row>
    <row r="179" spans="2:29" ht="15" customHeight="1">
      <c r="B179" s="462"/>
      <c r="C179" s="461"/>
      <c r="D179" s="461" t="s">
        <v>580</v>
      </c>
      <c r="E179" s="461"/>
      <c r="F179" s="459"/>
      <c r="G179" s="459"/>
      <c r="H179" s="459"/>
      <c r="I179" s="459"/>
      <c r="J179" s="459"/>
      <c r="K179" s="459"/>
      <c r="L179" s="460" t="s">
        <v>125</v>
      </c>
      <c r="M179" s="460"/>
      <c r="N179" s="460"/>
      <c r="O179" s="459"/>
      <c r="P179" s="426"/>
      <c r="Q179" s="426"/>
      <c r="R179" s="459"/>
      <c r="S179" s="426"/>
      <c r="T179" s="426"/>
      <c r="U179" s="459"/>
      <c r="V179" s="426"/>
      <c r="W179" s="459"/>
      <c r="X179" s="426"/>
      <c r="Y179" s="461"/>
      <c r="Z179" s="461"/>
      <c r="AA179" s="465"/>
      <c r="AC179" s="266"/>
    </row>
    <row r="180" spans="2:29" ht="15" customHeight="1">
      <c r="B180" s="462"/>
      <c r="C180" s="461"/>
      <c r="D180" s="461"/>
      <c r="E180" s="461"/>
      <c r="F180" s="459"/>
      <c r="G180" s="459"/>
      <c r="H180" s="459"/>
      <c r="I180" s="459"/>
      <c r="J180" s="459"/>
      <c r="K180" s="459"/>
      <c r="L180" s="460" t="s">
        <v>126</v>
      </c>
      <c r="M180" s="460"/>
      <c r="N180" s="460"/>
      <c r="O180" s="459"/>
      <c r="P180" s="426"/>
      <c r="Q180" s="426"/>
      <c r="R180" s="459"/>
      <c r="S180" s="426"/>
      <c r="T180" s="426"/>
      <c r="U180" s="459"/>
      <c r="V180" s="426"/>
      <c r="W180" s="459"/>
      <c r="X180" s="426"/>
      <c r="Y180" s="461"/>
      <c r="Z180" s="461"/>
      <c r="AA180" s="465"/>
      <c r="AC180" s="266"/>
    </row>
    <row r="181" spans="2:29" ht="15" customHeight="1">
      <c r="B181" s="24"/>
      <c r="C181" s="24"/>
      <c r="F181" s="54"/>
      <c r="G181" s="54"/>
      <c r="H181" s="54"/>
      <c r="I181" s="54"/>
      <c r="J181" s="54"/>
      <c r="K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</row>
    <row r="182" spans="2:29" ht="15" customHeight="1">
      <c r="B182" s="462"/>
      <c r="C182" s="461"/>
      <c r="D182" s="461" t="s">
        <v>578</v>
      </c>
      <c r="E182" s="461"/>
      <c r="F182" s="459"/>
      <c r="G182" s="459"/>
      <c r="H182" s="459"/>
      <c r="I182" s="459"/>
      <c r="J182" s="459"/>
      <c r="K182" s="459"/>
      <c r="L182" s="460" t="s">
        <v>125</v>
      </c>
      <c r="M182" s="460"/>
      <c r="N182" s="460"/>
      <c r="O182" s="459"/>
      <c r="P182" s="426"/>
      <c r="Q182" s="426"/>
      <c r="R182" s="459"/>
      <c r="S182" s="426"/>
      <c r="T182" s="426"/>
      <c r="U182" s="459"/>
      <c r="V182" s="426"/>
      <c r="W182" s="459"/>
      <c r="X182" s="426"/>
      <c r="Y182" s="461"/>
      <c r="Z182" s="461"/>
      <c r="AA182" s="465"/>
      <c r="AC182" s="266" t="s">
        <v>587</v>
      </c>
    </row>
    <row r="183" spans="2:29" ht="15" customHeight="1">
      <c r="B183" s="462"/>
      <c r="C183" s="461"/>
      <c r="D183" s="461"/>
      <c r="E183" s="461"/>
      <c r="F183" s="459"/>
      <c r="G183" s="459"/>
      <c r="H183" s="459"/>
      <c r="I183" s="459"/>
      <c r="J183" s="459"/>
      <c r="K183" s="459"/>
      <c r="L183" s="460" t="s">
        <v>126</v>
      </c>
      <c r="M183" s="460"/>
      <c r="N183" s="460"/>
      <c r="O183" s="459"/>
      <c r="P183" s="426"/>
      <c r="Q183" s="426"/>
      <c r="R183" s="459"/>
      <c r="S183" s="426"/>
      <c r="T183" s="426"/>
      <c r="U183" s="459"/>
      <c r="V183" s="426"/>
      <c r="W183" s="459"/>
      <c r="X183" s="426"/>
      <c r="Y183" s="461"/>
      <c r="Z183" s="461"/>
      <c r="AA183" s="465"/>
      <c r="AC183" s="266"/>
    </row>
    <row r="184" spans="2:29" ht="15" customHeight="1">
      <c r="B184" s="462"/>
      <c r="C184" s="461"/>
      <c r="D184" s="461" t="s">
        <v>579</v>
      </c>
      <c r="E184" s="461"/>
      <c r="F184" s="459"/>
      <c r="G184" s="459"/>
      <c r="H184" s="459"/>
      <c r="I184" s="459"/>
      <c r="J184" s="459"/>
      <c r="K184" s="459"/>
      <c r="L184" s="460" t="s">
        <v>125</v>
      </c>
      <c r="M184" s="460"/>
      <c r="N184" s="460"/>
      <c r="O184" s="459"/>
      <c r="P184" s="426"/>
      <c r="Q184" s="426"/>
      <c r="R184" s="459"/>
      <c r="S184" s="426"/>
      <c r="T184" s="426"/>
      <c r="U184" s="459"/>
      <c r="V184" s="426"/>
      <c r="W184" s="459"/>
      <c r="X184" s="426"/>
      <c r="Y184" s="461"/>
      <c r="Z184" s="461"/>
      <c r="AA184" s="465"/>
      <c r="AC184" s="266"/>
    </row>
    <row r="185" spans="2:29" ht="15" customHeight="1">
      <c r="B185" s="462"/>
      <c r="C185" s="461"/>
      <c r="D185" s="461"/>
      <c r="E185" s="461"/>
      <c r="F185" s="459"/>
      <c r="G185" s="459"/>
      <c r="H185" s="459"/>
      <c r="I185" s="459"/>
      <c r="J185" s="459"/>
      <c r="K185" s="459"/>
      <c r="L185" s="460" t="s">
        <v>126</v>
      </c>
      <c r="M185" s="460"/>
      <c r="N185" s="460"/>
      <c r="O185" s="459"/>
      <c r="P185" s="426"/>
      <c r="Q185" s="426"/>
      <c r="R185" s="459"/>
      <c r="S185" s="426"/>
      <c r="T185" s="426"/>
      <c r="U185" s="459"/>
      <c r="V185" s="426"/>
      <c r="W185" s="459"/>
      <c r="X185" s="426"/>
      <c r="Y185" s="461"/>
      <c r="Z185" s="461"/>
      <c r="AA185" s="465"/>
      <c r="AC185" s="266"/>
    </row>
    <row r="186" spans="2:29" ht="15" customHeight="1">
      <c r="B186" s="462"/>
      <c r="C186" s="461"/>
      <c r="D186" s="461" t="s">
        <v>580</v>
      </c>
      <c r="E186" s="461"/>
      <c r="F186" s="459"/>
      <c r="G186" s="459"/>
      <c r="H186" s="459"/>
      <c r="I186" s="459"/>
      <c r="J186" s="459"/>
      <c r="K186" s="459"/>
      <c r="L186" s="460" t="s">
        <v>125</v>
      </c>
      <c r="M186" s="460"/>
      <c r="N186" s="460"/>
      <c r="O186" s="459"/>
      <c r="P186" s="426"/>
      <c r="Q186" s="426"/>
      <c r="R186" s="459"/>
      <c r="S186" s="426"/>
      <c r="T186" s="426"/>
      <c r="U186" s="459"/>
      <c r="V186" s="426"/>
      <c r="W186" s="459"/>
      <c r="X186" s="426"/>
      <c r="Y186" s="461"/>
      <c r="Z186" s="461"/>
      <c r="AA186" s="465"/>
      <c r="AC186" s="266"/>
    </row>
    <row r="187" spans="2:29" ht="15" customHeight="1">
      <c r="B187" s="463"/>
      <c r="C187" s="464"/>
      <c r="D187" s="464"/>
      <c r="E187" s="464"/>
      <c r="F187" s="591"/>
      <c r="G187" s="591"/>
      <c r="H187" s="591"/>
      <c r="I187" s="591"/>
      <c r="J187" s="591"/>
      <c r="K187" s="591"/>
      <c r="L187" s="590" t="s">
        <v>126</v>
      </c>
      <c r="M187" s="590"/>
      <c r="N187" s="590"/>
      <c r="O187" s="591"/>
      <c r="P187" s="458"/>
      <c r="Q187" s="458"/>
      <c r="R187" s="591"/>
      <c r="S187" s="458"/>
      <c r="T187" s="458"/>
      <c r="U187" s="591"/>
      <c r="V187" s="458"/>
      <c r="W187" s="591"/>
      <c r="X187" s="458"/>
      <c r="Y187" s="464"/>
      <c r="Z187" s="464"/>
      <c r="AA187" s="589"/>
      <c r="AC187" s="266"/>
    </row>
    <row r="188" spans="2:29" ht="15" customHeight="1">
      <c r="B188" s="24"/>
      <c r="C188" s="24"/>
      <c r="F188" s="54"/>
      <c r="G188" s="54"/>
      <c r="H188" s="54"/>
      <c r="I188" s="54"/>
      <c r="J188" s="54"/>
      <c r="K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</row>
    <row r="189" spans="2:29" ht="15" customHeight="1">
      <c r="B189" s="462"/>
      <c r="C189" s="461"/>
      <c r="D189" s="461" t="s">
        <v>578</v>
      </c>
      <c r="E189" s="461"/>
      <c r="F189" s="459"/>
      <c r="G189" s="459"/>
      <c r="H189" s="459"/>
      <c r="I189" s="459"/>
      <c r="J189" s="459"/>
      <c r="K189" s="459"/>
      <c r="L189" s="460" t="s">
        <v>125</v>
      </c>
      <c r="M189" s="460"/>
      <c r="N189" s="460"/>
      <c r="O189" s="459"/>
      <c r="P189" s="426"/>
      <c r="Q189" s="426"/>
      <c r="R189" s="459"/>
      <c r="S189" s="426"/>
      <c r="T189" s="426"/>
      <c r="U189" s="459"/>
      <c r="V189" s="426"/>
      <c r="W189" s="459"/>
      <c r="X189" s="426"/>
      <c r="Y189" s="461"/>
      <c r="Z189" s="461"/>
      <c r="AA189" s="465"/>
      <c r="AC189" s="266" t="s">
        <v>585</v>
      </c>
    </row>
    <row r="190" spans="2:29" ht="15" customHeight="1">
      <c r="B190" s="462"/>
      <c r="C190" s="461"/>
      <c r="D190" s="461"/>
      <c r="E190" s="461"/>
      <c r="F190" s="459"/>
      <c r="G190" s="459"/>
      <c r="H190" s="459"/>
      <c r="I190" s="459"/>
      <c r="J190" s="459"/>
      <c r="K190" s="459"/>
      <c r="L190" s="460" t="s">
        <v>126</v>
      </c>
      <c r="M190" s="460"/>
      <c r="N190" s="460"/>
      <c r="O190" s="459"/>
      <c r="P190" s="426"/>
      <c r="Q190" s="426"/>
      <c r="R190" s="459"/>
      <c r="S190" s="426"/>
      <c r="T190" s="426"/>
      <c r="U190" s="459"/>
      <c r="V190" s="426"/>
      <c r="W190" s="459"/>
      <c r="X190" s="426"/>
      <c r="Y190" s="461"/>
      <c r="Z190" s="461"/>
      <c r="AA190" s="465"/>
      <c r="AC190" s="266"/>
    </row>
    <row r="191" spans="2:29" ht="15" customHeight="1">
      <c r="B191" s="462"/>
      <c r="C191" s="461"/>
      <c r="D191" s="461" t="s">
        <v>579</v>
      </c>
      <c r="E191" s="461"/>
      <c r="F191" s="459"/>
      <c r="G191" s="459"/>
      <c r="H191" s="459"/>
      <c r="I191" s="459"/>
      <c r="J191" s="459"/>
      <c r="K191" s="459"/>
      <c r="L191" s="460" t="s">
        <v>125</v>
      </c>
      <c r="M191" s="460"/>
      <c r="N191" s="460"/>
      <c r="O191" s="459"/>
      <c r="P191" s="426"/>
      <c r="Q191" s="426"/>
      <c r="R191" s="459"/>
      <c r="S191" s="426"/>
      <c r="T191" s="426"/>
      <c r="U191" s="459"/>
      <c r="V191" s="426"/>
      <c r="W191" s="459"/>
      <c r="X191" s="426"/>
      <c r="Y191" s="461"/>
      <c r="Z191" s="461"/>
      <c r="AA191" s="465"/>
      <c r="AC191" s="266"/>
    </row>
    <row r="192" spans="2:29" ht="15" customHeight="1">
      <c r="B192" s="462"/>
      <c r="C192" s="461"/>
      <c r="D192" s="461"/>
      <c r="E192" s="461"/>
      <c r="F192" s="459"/>
      <c r="G192" s="459"/>
      <c r="H192" s="459"/>
      <c r="I192" s="459"/>
      <c r="J192" s="459"/>
      <c r="K192" s="459"/>
      <c r="L192" s="460" t="s">
        <v>126</v>
      </c>
      <c r="M192" s="460"/>
      <c r="N192" s="460"/>
      <c r="O192" s="459"/>
      <c r="P192" s="426"/>
      <c r="Q192" s="426"/>
      <c r="R192" s="459"/>
      <c r="S192" s="426"/>
      <c r="T192" s="426"/>
      <c r="U192" s="459"/>
      <c r="V192" s="426"/>
      <c r="W192" s="459"/>
      <c r="X192" s="426"/>
      <c r="Y192" s="461"/>
      <c r="Z192" s="461"/>
      <c r="AA192" s="465"/>
      <c r="AC192" s="266"/>
    </row>
    <row r="193" spans="1:29" ht="15" customHeight="1">
      <c r="B193" s="24"/>
      <c r="C193" s="24"/>
      <c r="F193" s="54"/>
      <c r="G193" s="54"/>
      <c r="H193" s="54"/>
      <c r="I193" s="54"/>
      <c r="J193" s="54"/>
      <c r="K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</row>
    <row r="194" spans="1:29" ht="15" customHeight="1">
      <c r="B194" s="462"/>
      <c r="C194" s="461"/>
      <c r="D194" s="461" t="s">
        <v>578</v>
      </c>
      <c r="E194" s="461"/>
      <c r="F194" s="459"/>
      <c r="G194" s="459"/>
      <c r="H194" s="459"/>
      <c r="I194" s="459"/>
      <c r="J194" s="459"/>
      <c r="K194" s="459"/>
      <c r="L194" s="460" t="s">
        <v>125</v>
      </c>
      <c r="M194" s="460"/>
      <c r="N194" s="460"/>
      <c r="O194" s="459"/>
      <c r="P194" s="426"/>
      <c r="Q194" s="426"/>
      <c r="R194" s="459"/>
      <c r="S194" s="426"/>
      <c r="T194" s="426"/>
      <c r="U194" s="459"/>
      <c r="V194" s="426"/>
      <c r="W194" s="459"/>
      <c r="X194" s="426"/>
      <c r="Y194" s="461"/>
      <c r="Z194" s="461"/>
      <c r="AA194" s="465"/>
      <c r="AC194" s="266" t="s">
        <v>588</v>
      </c>
    </row>
    <row r="195" spans="1:29" ht="15" customHeight="1">
      <c r="B195" s="462"/>
      <c r="C195" s="461"/>
      <c r="D195" s="461"/>
      <c r="E195" s="461"/>
      <c r="F195" s="459"/>
      <c r="G195" s="459"/>
      <c r="H195" s="459"/>
      <c r="I195" s="459"/>
      <c r="J195" s="459"/>
      <c r="K195" s="459"/>
      <c r="L195" s="460" t="s">
        <v>126</v>
      </c>
      <c r="M195" s="460"/>
      <c r="N195" s="460"/>
      <c r="O195" s="459"/>
      <c r="P195" s="426"/>
      <c r="Q195" s="426"/>
      <c r="R195" s="459"/>
      <c r="S195" s="426"/>
      <c r="T195" s="426"/>
      <c r="U195" s="459"/>
      <c r="V195" s="426"/>
      <c r="W195" s="459"/>
      <c r="X195" s="426"/>
      <c r="Y195" s="461"/>
      <c r="Z195" s="461"/>
      <c r="AA195" s="465"/>
      <c r="AC195" s="266"/>
    </row>
    <row r="196" spans="1:29" ht="15" customHeight="1">
      <c r="B196" s="462"/>
      <c r="C196" s="461"/>
      <c r="D196" s="461" t="s">
        <v>579</v>
      </c>
      <c r="E196" s="461"/>
      <c r="F196" s="459"/>
      <c r="G196" s="459"/>
      <c r="H196" s="459"/>
      <c r="I196" s="459"/>
      <c r="J196" s="459"/>
      <c r="K196" s="459"/>
      <c r="L196" s="460" t="s">
        <v>125</v>
      </c>
      <c r="M196" s="460"/>
      <c r="N196" s="460"/>
      <c r="O196" s="459"/>
      <c r="P196" s="426"/>
      <c r="Q196" s="426"/>
      <c r="R196" s="459"/>
      <c r="S196" s="426"/>
      <c r="T196" s="426"/>
      <c r="U196" s="459"/>
      <c r="V196" s="426"/>
      <c r="W196" s="459"/>
      <c r="X196" s="426"/>
      <c r="Y196" s="461"/>
      <c r="Z196" s="461"/>
      <c r="AA196" s="465"/>
      <c r="AC196" s="266"/>
    </row>
    <row r="197" spans="1:29" ht="15" customHeight="1">
      <c r="B197" s="463"/>
      <c r="C197" s="464"/>
      <c r="D197" s="464"/>
      <c r="E197" s="464"/>
      <c r="F197" s="591"/>
      <c r="G197" s="591"/>
      <c r="H197" s="591"/>
      <c r="I197" s="591"/>
      <c r="J197" s="591"/>
      <c r="K197" s="591"/>
      <c r="L197" s="590" t="s">
        <v>126</v>
      </c>
      <c r="M197" s="590"/>
      <c r="N197" s="590"/>
      <c r="O197" s="591"/>
      <c r="P197" s="458"/>
      <c r="Q197" s="458"/>
      <c r="R197" s="591"/>
      <c r="S197" s="458"/>
      <c r="T197" s="458"/>
      <c r="U197" s="591"/>
      <c r="V197" s="458"/>
      <c r="W197" s="591"/>
      <c r="X197" s="458"/>
      <c r="Y197" s="464"/>
      <c r="Z197" s="464"/>
      <c r="AA197" s="589"/>
      <c r="AC197" s="266"/>
    </row>
    <row r="198" spans="1:29" ht="15" customHeight="1">
      <c r="B198" s="24"/>
      <c r="C198" s="24"/>
      <c r="F198" s="54"/>
      <c r="G198" s="54"/>
      <c r="H198" s="54"/>
      <c r="I198" s="54"/>
      <c r="J198" s="54"/>
      <c r="K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</row>
    <row r="199" spans="1:29" ht="15" customHeight="1">
      <c r="B199" s="462"/>
      <c r="C199" s="461"/>
      <c r="D199" s="461" t="s">
        <v>578</v>
      </c>
      <c r="E199" s="461"/>
      <c r="F199" s="459"/>
      <c r="G199" s="459"/>
      <c r="H199" s="459"/>
      <c r="I199" s="459"/>
      <c r="J199" s="459"/>
      <c r="K199" s="459"/>
      <c r="L199" s="460" t="s">
        <v>125</v>
      </c>
      <c r="M199" s="460"/>
      <c r="N199" s="460"/>
      <c r="O199" s="459"/>
      <c r="P199" s="426"/>
      <c r="Q199" s="426"/>
      <c r="R199" s="459"/>
      <c r="S199" s="426"/>
      <c r="T199" s="426"/>
      <c r="U199" s="459"/>
      <c r="V199" s="426"/>
      <c r="W199" s="459"/>
      <c r="X199" s="426"/>
      <c r="Y199" s="461"/>
      <c r="Z199" s="461"/>
      <c r="AA199" s="465"/>
      <c r="AC199" s="266" t="s">
        <v>586</v>
      </c>
    </row>
    <row r="200" spans="1:29" ht="15" customHeight="1">
      <c r="B200" s="462"/>
      <c r="C200" s="461"/>
      <c r="D200" s="461"/>
      <c r="E200" s="461"/>
      <c r="F200" s="459"/>
      <c r="G200" s="459"/>
      <c r="H200" s="459"/>
      <c r="I200" s="459"/>
      <c r="J200" s="459"/>
      <c r="K200" s="459"/>
      <c r="L200" s="460" t="s">
        <v>126</v>
      </c>
      <c r="M200" s="460"/>
      <c r="N200" s="460"/>
      <c r="O200" s="459"/>
      <c r="P200" s="426"/>
      <c r="Q200" s="426"/>
      <c r="R200" s="459"/>
      <c r="S200" s="426"/>
      <c r="T200" s="426"/>
      <c r="U200" s="459"/>
      <c r="V200" s="426"/>
      <c r="W200" s="459"/>
      <c r="X200" s="426"/>
      <c r="Y200" s="461"/>
      <c r="Z200" s="461"/>
      <c r="AA200" s="465"/>
      <c r="AC200" s="266"/>
    </row>
    <row r="201" spans="1:29" ht="15" customHeight="1">
      <c r="B201" s="24"/>
      <c r="C201" s="24"/>
      <c r="F201" s="54"/>
      <c r="G201" s="54"/>
      <c r="H201" s="54"/>
      <c r="I201" s="54"/>
      <c r="J201" s="54"/>
      <c r="K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</row>
    <row r="202" spans="1:29" ht="15" customHeight="1">
      <c r="B202" s="462"/>
      <c r="C202" s="461"/>
      <c r="D202" s="461" t="s">
        <v>578</v>
      </c>
      <c r="E202" s="461"/>
      <c r="F202" s="459"/>
      <c r="G202" s="459"/>
      <c r="H202" s="459"/>
      <c r="I202" s="459"/>
      <c r="J202" s="459"/>
      <c r="K202" s="459"/>
      <c r="L202" s="460" t="s">
        <v>125</v>
      </c>
      <c r="M202" s="460"/>
      <c r="N202" s="460"/>
      <c r="O202" s="459"/>
      <c r="P202" s="426"/>
      <c r="Q202" s="426"/>
      <c r="R202" s="459"/>
      <c r="S202" s="426"/>
      <c r="T202" s="426"/>
      <c r="U202" s="459"/>
      <c r="V202" s="426"/>
      <c r="W202" s="459"/>
      <c r="X202" s="426"/>
      <c r="Y202" s="461"/>
      <c r="Z202" s="461"/>
      <c r="AA202" s="465"/>
      <c r="AC202" s="266" t="s">
        <v>589</v>
      </c>
    </row>
    <row r="203" spans="1:29" ht="15" customHeight="1">
      <c r="B203" s="463"/>
      <c r="C203" s="464"/>
      <c r="D203" s="464"/>
      <c r="E203" s="464"/>
      <c r="F203" s="591"/>
      <c r="G203" s="591"/>
      <c r="H203" s="591"/>
      <c r="I203" s="591"/>
      <c r="J203" s="591"/>
      <c r="K203" s="591"/>
      <c r="L203" s="590" t="s">
        <v>126</v>
      </c>
      <c r="M203" s="590"/>
      <c r="N203" s="590"/>
      <c r="O203" s="591"/>
      <c r="P203" s="458"/>
      <c r="Q203" s="458"/>
      <c r="R203" s="591"/>
      <c r="S203" s="458"/>
      <c r="T203" s="458"/>
      <c r="U203" s="591"/>
      <c r="V203" s="458"/>
      <c r="W203" s="591"/>
      <c r="X203" s="458"/>
      <c r="Y203" s="464"/>
      <c r="Z203" s="464"/>
      <c r="AA203" s="589"/>
      <c r="AC203" s="266"/>
    </row>
    <row r="205" spans="1:29" ht="15" customHeight="1">
      <c r="A205" s="265"/>
      <c r="B205" s="265"/>
      <c r="C205" s="265"/>
      <c r="D205" s="265"/>
      <c r="E205" s="265"/>
      <c r="F205" s="265"/>
      <c r="G205" s="265"/>
      <c r="H205" s="265"/>
      <c r="I205" s="265"/>
      <c r="J205" s="265"/>
      <c r="K205" s="265"/>
      <c r="L205" s="265"/>
      <c r="M205" s="265"/>
      <c r="N205" s="265"/>
      <c r="O205" s="265"/>
      <c r="P205" s="265"/>
      <c r="Q205" s="265"/>
      <c r="R205" s="265"/>
      <c r="S205" s="265"/>
      <c r="T205" s="265"/>
      <c r="U205" s="265"/>
      <c r="V205" s="265"/>
      <c r="W205" s="265"/>
      <c r="X205" s="265"/>
      <c r="Y205" s="265"/>
      <c r="Z205" s="265"/>
      <c r="AA205" s="265"/>
      <c r="AB205" s="265"/>
    </row>
    <row r="206" spans="1:29" ht="15" customHeight="1">
      <c r="B206" s="24" t="s">
        <v>32</v>
      </c>
      <c r="C206" s="56" t="s">
        <v>52</v>
      </c>
      <c r="D206" s="56"/>
      <c r="E206" s="56"/>
      <c r="F206" s="56"/>
      <c r="G206" s="56"/>
      <c r="H206" s="56"/>
      <c r="I206" s="56"/>
      <c r="J206" s="56"/>
      <c r="K206" s="56"/>
      <c r="L206" s="56"/>
      <c r="M206" s="56"/>
      <c r="N206" s="56"/>
      <c r="O206" s="56"/>
      <c r="P206" s="56"/>
      <c r="Q206" s="56"/>
      <c r="R206" s="56"/>
      <c r="S206" s="56"/>
      <c r="T206" s="56"/>
      <c r="U206" s="56"/>
      <c r="V206" s="56"/>
      <c r="W206" s="56"/>
      <c r="X206" s="56"/>
      <c r="Y206" s="56"/>
      <c r="Z206" s="56"/>
      <c r="AA206" s="56"/>
      <c r="AC206" s="266" t="s">
        <v>591</v>
      </c>
    </row>
    <row r="207" spans="1:29" ht="15" customHeight="1">
      <c r="B207" s="353" t="s">
        <v>8</v>
      </c>
      <c r="C207" s="354"/>
      <c r="D207" s="354"/>
      <c r="E207" s="354"/>
      <c r="F207" s="354"/>
      <c r="G207" s="354"/>
      <c r="H207" s="375" t="s">
        <v>97</v>
      </c>
      <c r="I207" s="375"/>
      <c r="J207" s="375"/>
      <c r="K207" s="375"/>
      <c r="L207" s="375"/>
      <c r="M207" s="365" t="s">
        <v>98</v>
      </c>
      <c r="N207" s="373"/>
      <c r="O207" s="373"/>
      <c r="P207" s="373"/>
      <c r="Q207" s="366"/>
      <c r="R207" s="365" t="s">
        <v>99</v>
      </c>
      <c r="S207" s="373"/>
      <c r="T207" s="373"/>
      <c r="U207" s="373"/>
      <c r="V207" s="366"/>
      <c r="W207" s="445" t="s">
        <v>49</v>
      </c>
      <c r="X207" s="446"/>
      <c r="Y207" s="446"/>
      <c r="Z207" s="446"/>
      <c r="AA207" s="447"/>
      <c r="AC207" s="266"/>
    </row>
    <row r="208" spans="1:29" ht="15" customHeight="1">
      <c r="B208" s="438" t="s">
        <v>562</v>
      </c>
      <c r="C208" s="439"/>
      <c r="D208" s="439"/>
      <c r="E208" s="439" t="s">
        <v>643</v>
      </c>
      <c r="F208" s="439"/>
      <c r="G208" s="439"/>
      <c r="H208" s="376"/>
      <c r="I208" s="376"/>
      <c r="J208" s="376"/>
      <c r="K208" s="376"/>
      <c r="L208" s="376"/>
      <c r="M208" s="367"/>
      <c r="N208" s="374"/>
      <c r="O208" s="374"/>
      <c r="P208" s="374"/>
      <c r="Q208" s="368"/>
      <c r="R208" s="367"/>
      <c r="S208" s="374"/>
      <c r="T208" s="374"/>
      <c r="U208" s="374"/>
      <c r="V208" s="368"/>
      <c r="W208" s="448"/>
      <c r="X208" s="449"/>
      <c r="Y208" s="449"/>
      <c r="Z208" s="449"/>
      <c r="AA208" s="450"/>
      <c r="AC208" s="266"/>
    </row>
    <row r="210" spans="1:30" ht="15" customHeight="1">
      <c r="B210" s="352"/>
      <c r="C210" s="349"/>
      <c r="D210" s="349"/>
      <c r="E210" s="349"/>
      <c r="F210" s="349"/>
      <c r="G210" s="349"/>
      <c r="H210" s="451"/>
      <c r="I210" s="451"/>
      <c r="J210" s="451"/>
      <c r="K210" s="451"/>
      <c r="L210" s="451"/>
      <c r="M210" s="452"/>
      <c r="N210" s="452"/>
      <c r="O210" s="452"/>
      <c r="P210" s="452"/>
      <c r="Q210" s="452"/>
      <c r="R210" s="452"/>
      <c r="S210" s="452"/>
      <c r="T210" s="452"/>
      <c r="U210" s="452"/>
      <c r="V210" s="452"/>
      <c r="W210" s="349"/>
      <c r="X210" s="349"/>
      <c r="Y210" s="349"/>
      <c r="Z210" s="349"/>
      <c r="AA210" s="357"/>
      <c r="AC210" s="266" t="s">
        <v>592</v>
      </c>
    </row>
    <row r="211" spans="1:30" ht="15" customHeight="1">
      <c r="B211" s="24"/>
      <c r="C211" s="24"/>
      <c r="D211" s="24"/>
      <c r="E211" s="24"/>
      <c r="F211" s="24"/>
      <c r="G211" s="24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24"/>
      <c r="X211" s="24"/>
      <c r="Y211" s="24"/>
      <c r="Z211" s="24"/>
      <c r="AA211" s="24"/>
    </row>
    <row r="212" spans="1:30" ht="15" customHeight="1">
      <c r="B212" s="431"/>
      <c r="C212" s="391"/>
      <c r="D212" s="391"/>
      <c r="E212" s="391"/>
      <c r="F212" s="391"/>
      <c r="G212" s="391"/>
      <c r="H212" s="440"/>
      <c r="I212" s="440"/>
      <c r="J212" s="440"/>
      <c r="K212" s="440"/>
      <c r="L212" s="440"/>
      <c r="M212" s="453"/>
      <c r="N212" s="453"/>
      <c r="O212" s="453"/>
      <c r="P212" s="453"/>
      <c r="Q212" s="453"/>
      <c r="R212" s="453"/>
      <c r="S212" s="453"/>
      <c r="T212" s="453"/>
      <c r="U212" s="453"/>
      <c r="V212" s="453"/>
      <c r="W212" s="391"/>
      <c r="X212" s="391"/>
      <c r="Y212" s="391"/>
      <c r="Z212" s="391"/>
      <c r="AA212" s="442"/>
      <c r="AC212" s="266" t="s">
        <v>593</v>
      </c>
    </row>
    <row r="213" spans="1:30" ht="15" customHeight="1">
      <c r="B213" s="24"/>
      <c r="C213" s="24"/>
      <c r="D213" s="24"/>
      <c r="E213" s="24"/>
      <c r="F213" s="24"/>
      <c r="G213" s="24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</row>
    <row r="214" spans="1:30" ht="15" customHeight="1">
      <c r="B214" s="352"/>
      <c r="C214" s="349"/>
      <c r="D214" s="349"/>
      <c r="E214" s="349"/>
      <c r="F214" s="349"/>
      <c r="G214" s="349"/>
      <c r="H214" s="451"/>
      <c r="I214" s="451"/>
      <c r="J214" s="451"/>
      <c r="K214" s="451"/>
      <c r="L214" s="451"/>
      <c r="M214" s="452"/>
      <c r="N214" s="452"/>
      <c r="O214" s="452"/>
      <c r="P214" s="452"/>
      <c r="Q214" s="452"/>
      <c r="R214" s="452"/>
      <c r="S214" s="452"/>
      <c r="T214" s="452"/>
      <c r="U214" s="452"/>
      <c r="V214" s="452"/>
      <c r="W214" s="68" t="s">
        <v>101</v>
      </c>
      <c r="X214" s="268" t="s">
        <v>102</v>
      </c>
      <c r="Y214" s="443"/>
      <c r="Z214" s="443"/>
      <c r="AA214" s="444"/>
      <c r="AC214" s="266" t="s">
        <v>594</v>
      </c>
    </row>
    <row r="215" spans="1:30" ht="15" customHeight="1">
      <c r="B215" s="24"/>
      <c r="C215" s="24"/>
      <c r="D215" s="24"/>
      <c r="E215" s="24"/>
      <c r="F215" s="24"/>
      <c r="G215" s="24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</row>
    <row r="216" spans="1:30" ht="15" customHeight="1">
      <c r="B216" s="431"/>
      <c r="C216" s="391"/>
      <c r="D216" s="391"/>
      <c r="E216" s="391"/>
      <c r="F216" s="391"/>
      <c r="G216" s="391"/>
      <c r="H216" s="440"/>
      <c r="I216" s="440"/>
      <c r="J216" s="440"/>
      <c r="K216" s="440"/>
      <c r="L216" s="440"/>
      <c r="M216" s="453"/>
      <c r="N216" s="453"/>
      <c r="O216" s="453"/>
      <c r="P216" s="453"/>
      <c r="Q216" s="453"/>
      <c r="R216" s="453"/>
      <c r="S216" s="453"/>
      <c r="T216" s="453"/>
      <c r="U216" s="453"/>
      <c r="V216" s="453"/>
      <c r="W216" s="69" t="s">
        <v>101</v>
      </c>
      <c r="X216" s="267" t="s">
        <v>102</v>
      </c>
      <c r="Y216" s="456"/>
      <c r="Z216" s="456"/>
      <c r="AA216" s="457"/>
      <c r="AC216" s="266" t="s">
        <v>595</v>
      </c>
    </row>
    <row r="217" spans="1:30" ht="15" customHeight="1">
      <c r="B217" s="24"/>
      <c r="C217" s="24"/>
      <c r="D217" s="24"/>
    </row>
    <row r="218" spans="1:30" ht="15" customHeight="1">
      <c r="A218" s="72" t="s">
        <v>663</v>
      </c>
      <c r="B218" s="265"/>
      <c r="C218" s="265"/>
      <c r="D218" s="265"/>
      <c r="E218" s="265"/>
      <c r="F218" s="265"/>
      <c r="G218" s="265"/>
      <c r="H218" s="265"/>
      <c r="I218" s="265"/>
      <c r="J218" s="265"/>
      <c r="K218" s="265"/>
      <c r="L218" s="265"/>
      <c r="M218" s="265"/>
      <c r="N218" s="265"/>
      <c r="O218" s="265"/>
      <c r="P218" s="265"/>
      <c r="Q218" s="265"/>
      <c r="R218" s="265"/>
      <c r="S218" s="265"/>
      <c r="T218" s="265"/>
      <c r="U218" s="265"/>
      <c r="V218" s="265"/>
      <c r="W218" s="265"/>
      <c r="X218" s="265"/>
      <c r="Y218" s="265"/>
      <c r="Z218" s="265"/>
      <c r="AA218" s="265"/>
      <c r="AB218" s="265"/>
    </row>
    <row r="219" spans="1:30" ht="15" customHeight="1">
      <c r="B219" s="24" t="s">
        <v>32</v>
      </c>
      <c r="C219" s="56" t="s">
        <v>50</v>
      </c>
      <c r="D219" s="56"/>
      <c r="E219" s="56"/>
      <c r="F219" s="56"/>
      <c r="G219" s="56"/>
      <c r="H219" s="56"/>
      <c r="I219" s="56"/>
      <c r="J219" s="56"/>
      <c r="K219" s="56"/>
      <c r="L219" s="56"/>
      <c r="M219" s="56"/>
      <c r="N219" s="56"/>
      <c r="O219" s="56"/>
      <c r="P219" s="56"/>
      <c r="Q219" s="56"/>
      <c r="R219" s="56"/>
      <c r="S219" s="56"/>
      <c r="T219" s="56"/>
      <c r="U219" s="56"/>
      <c r="V219" s="56"/>
      <c r="W219" s="56"/>
      <c r="X219" s="56"/>
      <c r="Y219" s="56"/>
      <c r="Z219" s="56"/>
      <c r="AA219" s="56"/>
      <c r="AC219" s="60" t="s">
        <v>664</v>
      </c>
    </row>
    <row r="220" spans="1:30" ht="15" customHeight="1">
      <c r="B220" s="353" t="s">
        <v>46</v>
      </c>
      <c r="C220" s="354"/>
      <c r="D220" s="354"/>
      <c r="E220" s="354"/>
      <c r="F220" s="441" t="s">
        <v>53</v>
      </c>
      <c r="G220" s="375"/>
      <c r="H220" s="375" t="s">
        <v>47</v>
      </c>
      <c r="I220" s="375"/>
      <c r="J220" s="425" t="s">
        <v>54</v>
      </c>
      <c r="K220" s="375"/>
      <c r="L220" s="375"/>
      <c r="M220" s="432" t="s">
        <v>55</v>
      </c>
      <c r="N220" s="433"/>
      <c r="O220" s="433"/>
      <c r="P220" s="433"/>
      <c r="Q220" s="433"/>
      <c r="R220" s="434"/>
      <c r="S220" s="375" t="s">
        <v>56</v>
      </c>
      <c r="T220" s="375"/>
      <c r="U220" s="375"/>
      <c r="V220" s="375" t="s">
        <v>57</v>
      </c>
      <c r="W220" s="375"/>
      <c r="X220" s="375"/>
      <c r="Y220" s="365" t="s">
        <v>48</v>
      </c>
      <c r="Z220" s="366"/>
      <c r="AA220" s="395" t="s">
        <v>137</v>
      </c>
      <c r="AC220" s="60"/>
    </row>
    <row r="221" spans="1:30" ht="15" customHeight="1">
      <c r="B221" s="438"/>
      <c r="C221" s="439"/>
      <c r="D221" s="439"/>
      <c r="E221" s="439"/>
      <c r="F221" s="376"/>
      <c r="G221" s="376"/>
      <c r="H221" s="376"/>
      <c r="I221" s="376"/>
      <c r="J221" s="376"/>
      <c r="K221" s="376"/>
      <c r="L221" s="376"/>
      <c r="M221" s="435"/>
      <c r="N221" s="436"/>
      <c r="O221" s="436"/>
      <c r="P221" s="436"/>
      <c r="Q221" s="436"/>
      <c r="R221" s="437"/>
      <c r="S221" s="376"/>
      <c r="T221" s="376"/>
      <c r="U221" s="376"/>
      <c r="V221" s="376"/>
      <c r="W221" s="376"/>
      <c r="X221" s="376"/>
      <c r="Y221" s="367"/>
      <c r="Z221" s="368"/>
      <c r="AA221" s="396"/>
      <c r="AC221" s="60"/>
    </row>
    <row r="222" spans="1:30" ht="15" customHeight="1">
      <c r="A222" s="42"/>
      <c r="B222" s="397"/>
      <c r="C222" s="398"/>
      <c r="D222" s="398"/>
      <c r="E222" s="398"/>
      <c r="F222" s="377"/>
      <c r="G222" s="377"/>
      <c r="H222" s="377"/>
      <c r="I222" s="377"/>
      <c r="J222" s="377"/>
      <c r="K222" s="377"/>
      <c r="L222" s="377"/>
      <c r="M222" s="377"/>
      <c r="N222" s="377"/>
      <c r="O222" s="377"/>
      <c r="P222" s="377"/>
      <c r="Q222" s="377"/>
      <c r="R222" s="377"/>
      <c r="S222" s="377"/>
      <c r="T222" s="377"/>
      <c r="U222" s="377"/>
      <c r="V222" s="377"/>
      <c r="W222" s="377"/>
      <c r="X222" s="377"/>
      <c r="Y222" s="408"/>
      <c r="Z222" s="347"/>
      <c r="AA222" s="307"/>
      <c r="AB222" s="42"/>
      <c r="AC222" s="61" t="s">
        <v>668</v>
      </c>
      <c r="AD222" s="42"/>
    </row>
    <row r="223" spans="1:30" ht="15" customHeight="1">
      <c r="A223" s="42"/>
      <c r="B223" s="592"/>
      <c r="C223" s="593"/>
      <c r="D223" s="593"/>
      <c r="E223" s="593"/>
      <c r="F223" s="335"/>
      <c r="G223" s="335"/>
      <c r="H223" s="335"/>
      <c r="I223" s="335"/>
      <c r="J223" s="335"/>
      <c r="K223" s="335"/>
      <c r="L223" s="335"/>
      <c r="M223" s="335"/>
      <c r="N223" s="335"/>
      <c r="O223" s="335"/>
      <c r="P223" s="335"/>
      <c r="Q223" s="335"/>
      <c r="R223" s="335"/>
      <c r="S223" s="335"/>
      <c r="T223" s="335"/>
      <c r="U223" s="335"/>
      <c r="V223" s="335"/>
      <c r="W223" s="335"/>
      <c r="X223" s="335"/>
      <c r="Y223" s="409"/>
      <c r="Z223" s="410"/>
      <c r="AA223" s="308"/>
      <c r="AB223" s="42"/>
      <c r="AC223" s="60" t="s">
        <v>669</v>
      </c>
      <c r="AD223" s="42"/>
    </row>
    <row r="225" spans="1:31" ht="15" customHeight="1">
      <c r="B225" s="399"/>
      <c r="C225" s="400"/>
      <c r="D225" s="400"/>
      <c r="E225" s="401"/>
      <c r="F225" s="378"/>
      <c r="G225" s="380"/>
      <c r="H225" s="378"/>
      <c r="I225" s="380"/>
      <c r="J225" s="378"/>
      <c r="K225" s="379"/>
      <c r="L225" s="380"/>
      <c r="M225" s="377"/>
      <c r="N225" s="377"/>
      <c r="O225" s="377"/>
      <c r="P225" s="378"/>
      <c r="Q225" s="379"/>
      <c r="R225" s="380"/>
      <c r="S225" s="378"/>
      <c r="T225" s="379"/>
      <c r="U225" s="380"/>
      <c r="V225" s="378"/>
      <c r="W225" s="379"/>
      <c r="X225" s="380"/>
      <c r="Y225" s="378"/>
      <c r="Z225" s="380"/>
      <c r="AA225" s="384"/>
      <c r="AC225" s="61" t="s">
        <v>670</v>
      </c>
    </row>
    <row r="226" spans="1:31" ht="15" customHeight="1">
      <c r="B226" s="405"/>
      <c r="C226" s="406"/>
      <c r="D226" s="406"/>
      <c r="E226" s="407"/>
      <c r="F226" s="381"/>
      <c r="G226" s="383"/>
      <c r="H226" s="381"/>
      <c r="I226" s="383"/>
      <c r="J226" s="381"/>
      <c r="K226" s="382"/>
      <c r="L226" s="383"/>
      <c r="M226" s="377"/>
      <c r="N226" s="377"/>
      <c r="O226" s="377"/>
      <c r="P226" s="381"/>
      <c r="Q226" s="382"/>
      <c r="R226" s="383"/>
      <c r="S226" s="381"/>
      <c r="T226" s="382"/>
      <c r="U226" s="383"/>
      <c r="V226" s="381"/>
      <c r="W226" s="382"/>
      <c r="X226" s="383"/>
      <c r="Y226" s="381"/>
      <c r="Z226" s="383"/>
      <c r="AA226" s="385"/>
      <c r="AC226" s="61"/>
    </row>
    <row r="227" spans="1:31" ht="15" customHeight="1">
      <c r="B227" s="399"/>
      <c r="C227" s="400"/>
      <c r="D227" s="400"/>
      <c r="E227" s="401"/>
      <c r="F227" s="378"/>
      <c r="G227" s="380"/>
      <c r="H227" s="378"/>
      <c r="I227" s="380"/>
      <c r="J227" s="378"/>
      <c r="K227" s="379"/>
      <c r="L227" s="380"/>
      <c r="M227" s="377"/>
      <c r="N227" s="377"/>
      <c r="O227" s="377"/>
      <c r="P227" s="378"/>
      <c r="Q227" s="379"/>
      <c r="R227" s="380"/>
      <c r="S227" s="378"/>
      <c r="T227" s="379"/>
      <c r="U227" s="380"/>
      <c r="V227" s="378"/>
      <c r="W227" s="379"/>
      <c r="X227" s="380"/>
      <c r="Y227" s="378"/>
      <c r="Z227" s="380"/>
      <c r="AA227" s="384"/>
      <c r="AC227" s="60" t="s">
        <v>665</v>
      </c>
    </row>
    <row r="228" spans="1:31" ht="15" customHeight="1">
      <c r="B228" s="411"/>
      <c r="C228" s="412"/>
      <c r="D228" s="412"/>
      <c r="E228" s="413"/>
      <c r="F228" s="386"/>
      <c r="G228" s="388"/>
      <c r="H228" s="386"/>
      <c r="I228" s="388"/>
      <c r="J228" s="386"/>
      <c r="K228" s="387"/>
      <c r="L228" s="388"/>
      <c r="M228" s="335"/>
      <c r="N228" s="335"/>
      <c r="O228" s="335"/>
      <c r="P228" s="386"/>
      <c r="Q228" s="387"/>
      <c r="R228" s="388"/>
      <c r="S228" s="386"/>
      <c r="T228" s="387"/>
      <c r="U228" s="388"/>
      <c r="V228" s="386"/>
      <c r="W228" s="387"/>
      <c r="X228" s="388"/>
      <c r="Y228" s="386"/>
      <c r="Z228" s="388"/>
      <c r="AA228" s="394"/>
      <c r="AC228" s="60"/>
    </row>
    <row r="230" spans="1:31" ht="15" customHeight="1">
      <c r="B230" s="399"/>
      <c r="C230" s="400"/>
      <c r="D230" s="400"/>
      <c r="E230" s="401"/>
      <c r="F230" s="378"/>
      <c r="G230" s="380"/>
      <c r="H230" s="378"/>
      <c r="I230" s="380"/>
      <c r="J230" s="378"/>
      <c r="K230" s="379"/>
      <c r="L230" s="380"/>
      <c r="M230" s="377"/>
      <c r="N230" s="377"/>
      <c r="O230" s="377"/>
      <c r="P230" s="378"/>
      <c r="Q230" s="379"/>
      <c r="R230" s="380"/>
      <c r="S230" s="378"/>
      <c r="T230" s="379"/>
      <c r="U230" s="380"/>
      <c r="V230" s="378"/>
      <c r="W230" s="379"/>
      <c r="X230" s="380"/>
      <c r="Y230" s="378"/>
      <c r="Z230" s="380"/>
      <c r="AA230" s="384"/>
      <c r="AC230" s="61" t="s">
        <v>666</v>
      </c>
    </row>
    <row r="231" spans="1:31" ht="15" customHeight="1">
      <c r="B231" s="402"/>
      <c r="C231" s="403"/>
      <c r="D231" s="403"/>
      <c r="E231" s="404"/>
      <c r="F231" s="389"/>
      <c r="G231" s="390"/>
      <c r="H231" s="389"/>
      <c r="I231" s="390"/>
      <c r="J231" s="389"/>
      <c r="K231" s="392"/>
      <c r="L231" s="390"/>
      <c r="M231" s="377"/>
      <c r="N231" s="377"/>
      <c r="O231" s="377"/>
      <c r="P231" s="389"/>
      <c r="Q231" s="392"/>
      <c r="R231" s="390"/>
      <c r="S231" s="389"/>
      <c r="T231" s="392"/>
      <c r="U231" s="390"/>
      <c r="V231" s="389"/>
      <c r="W231" s="392"/>
      <c r="X231" s="390"/>
      <c r="Y231" s="389"/>
      <c r="Z231" s="390"/>
      <c r="AA231" s="393"/>
      <c r="AC231" s="61"/>
    </row>
    <row r="232" spans="1:31" ht="15" customHeight="1">
      <c r="B232" s="405"/>
      <c r="C232" s="406"/>
      <c r="D232" s="406"/>
      <c r="E232" s="407"/>
      <c r="F232" s="381"/>
      <c r="G232" s="383"/>
      <c r="H232" s="381"/>
      <c r="I232" s="383"/>
      <c r="J232" s="381"/>
      <c r="K232" s="382"/>
      <c r="L232" s="383"/>
      <c r="M232" s="377"/>
      <c r="N232" s="377"/>
      <c r="O232" s="377"/>
      <c r="P232" s="381"/>
      <c r="Q232" s="382"/>
      <c r="R232" s="383"/>
      <c r="S232" s="381"/>
      <c r="T232" s="382"/>
      <c r="U232" s="383"/>
      <c r="V232" s="381"/>
      <c r="W232" s="382"/>
      <c r="X232" s="383"/>
      <c r="Y232" s="381"/>
      <c r="Z232" s="383"/>
      <c r="AA232" s="385"/>
      <c r="AC232" s="61"/>
    </row>
    <row r="233" spans="1:31" ht="15" customHeight="1">
      <c r="B233" s="399"/>
      <c r="C233" s="400"/>
      <c r="D233" s="400"/>
      <c r="E233" s="401"/>
      <c r="F233" s="378"/>
      <c r="G233" s="380"/>
      <c r="H233" s="378"/>
      <c r="I233" s="380"/>
      <c r="J233" s="378"/>
      <c r="K233" s="379"/>
      <c r="L233" s="380"/>
      <c r="M233" s="377"/>
      <c r="N233" s="377"/>
      <c r="O233" s="377"/>
      <c r="P233" s="378"/>
      <c r="Q233" s="379"/>
      <c r="R233" s="380"/>
      <c r="S233" s="378"/>
      <c r="T233" s="379"/>
      <c r="U233" s="380"/>
      <c r="V233" s="378"/>
      <c r="W233" s="379"/>
      <c r="X233" s="380"/>
      <c r="Y233" s="378"/>
      <c r="Z233" s="380"/>
      <c r="AA233" s="384"/>
      <c r="AC233" s="60" t="s">
        <v>667</v>
      </c>
    </row>
    <row r="234" spans="1:31" ht="15" customHeight="1">
      <c r="B234" s="402"/>
      <c r="C234" s="403"/>
      <c r="D234" s="403"/>
      <c r="E234" s="404"/>
      <c r="F234" s="389"/>
      <c r="G234" s="390"/>
      <c r="H234" s="389"/>
      <c r="I234" s="390"/>
      <c r="J234" s="389"/>
      <c r="K234" s="392"/>
      <c r="L234" s="390"/>
      <c r="M234" s="377"/>
      <c r="N234" s="377"/>
      <c r="O234" s="377"/>
      <c r="P234" s="389"/>
      <c r="Q234" s="392"/>
      <c r="R234" s="390"/>
      <c r="S234" s="389"/>
      <c r="T234" s="392"/>
      <c r="U234" s="390"/>
      <c r="V234" s="389"/>
      <c r="W234" s="392"/>
      <c r="X234" s="390"/>
      <c r="Y234" s="389"/>
      <c r="Z234" s="390"/>
      <c r="AA234" s="393"/>
      <c r="AC234" s="60"/>
    </row>
    <row r="235" spans="1:31" ht="15" customHeight="1">
      <c r="B235" s="411"/>
      <c r="C235" s="412"/>
      <c r="D235" s="412"/>
      <c r="E235" s="413"/>
      <c r="F235" s="386"/>
      <c r="G235" s="388"/>
      <c r="H235" s="386"/>
      <c r="I235" s="388"/>
      <c r="J235" s="386"/>
      <c r="K235" s="387"/>
      <c r="L235" s="388"/>
      <c r="M235" s="335"/>
      <c r="N235" s="335"/>
      <c r="O235" s="335"/>
      <c r="P235" s="386"/>
      <c r="Q235" s="387"/>
      <c r="R235" s="388"/>
      <c r="S235" s="386"/>
      <c r="T235" s="387"/>
      <c r="U235" s="388"/>
      <c r="V235" s="386"/>
      <c r="W235" s="387"/>
      <c r="X235" s="388"/>
      <c r="Y235" s="386"/>
      <c r="Z235" s="388"/>
      <c r="AA235" s="394"/>
      <c r="AC235" s="60"/>
    </row>
    <row r="237" spans="1:31" ht="15" customHeight="1">
      <c r="A237" s="72" t="s">
        <v>671</v>
      </c>
      <c r="B237" s="265"/>
      <c r="C237" s="265"/>
      <c r="D237" s="265"/>
      <c r="E237" s="265"/>
      <c r="F237" s="265"/>
      <c r="G237" s="265"/>
      <c r="H237" s="265"/>
      <c r="I237" s="265"/>
      <c r="J237" s="265"/>
      <c r="K237" s="265"/>
      <c r="L237" s="265"/>
      <c r="M237" s="265"/>
      <c r="N237" s="265"/>
      <c r="O237" s="265"/>
      <c r="P237" s="265"/>
      <c r="Q237" s="265"/>
      <c r="R237" s="265"/>
      <c r="S237" s="265"/>
      <c r="T237" s="265"/>
      <c r="U237" s="265"/>
      <c r="V237" s="265"/>
      <c r="W237" s="265"/>
      <c r="X237" s="265"/>
      <c r="Y237" s="265"/>
      <c r="Z237" s="265"/>
      <c r="AA237" s="265"/>
      <c r="AB237" s="265"/>
      <c r="AC237" s="309"/>
      <c r="AD237" s="221"/>
      <c r="AE237" s="221"/>
    </row>
    <row r="238" spans="1:31" ht="15" customHeight="1">
      <c r="A238" s="221"/>
      <c r="B238" s="24" t="s">
        <v>32</v>
      </c>
      <c r="C238" s="56" t="s">
        <v>51</v>
      </c>
      <c r="D238" s="56"/>
      <c r="E238" s="56"/>
      <c r="F238" s="56"/>
      <c r="G238" s="56"/>
      <c r="H238" s="56"/>
      <c r="I238" s="56"/>
      <c r="J238" s="56"/>
      <c r="K238" s="56"/>
      <c r="L238" s="56"/>
      <c r="M238" s="56"/>
      <c r="N238" s="56"/>
      <c r="O238" s="56"/>
      <c r="P238" s="56"/>
      <c r="Q238" s="56"/>
      <c r="R238" s="56"/>
      <c r="S238" s="56"/>
      <c r="T238" s="56"/>
      <c r="U238" s="56"/>
      <c r="V238" s="56"/>
      <c r="W238" s="56"/>
      <c r="X238" s="56"/>
      <c r="Y238" s="56"/>
      <c r="Z238" s="56"/>
      <c r="AA238" s="56"/>
      <c r="AC238" s="60" t="s">
        <v>672</v>
      </c>
    </row>
    <row r="239" spans="1:31" ht="15" customHeight="1">
      <c r="A239" s="221"/>
      <c r="B239" s="477" t="s">
        <v>46</v>
      </c>
      <c r="C239" s="446"/>
      <c r="D239" s="446"/>
      <c r="E239" s="446"/>
      <c r="F239" s="478"/>
      <c r="G239" s="425" t="s">
        <v>62</v>
      </c>
      <c r="H239" s="375"/>
      <c r="I239" s="375"/>
      <c r="J239" s="425" t="s">
        <v>675</v>
      </c>
      <c r="K239" s="375"/>
      <c r="L239" s="375"/>
      <c r="M239" s="375" t="s">
        <v>58</v>
      </c>
      <c r="N239" s="375"/>
      <c r="O239" s="375" t="s">
        <v>59</v>
      </c>
      <c r="P239" s="375"/>
      <c r="Q239" s="375"/>
      <c r="R239" s="375" t="s">
        <v>60</v>
      </c>
      <c r="S239" s="375"/>
      <c r="T239" s="375"/>
      <c r="U239" s="365" t="s">
        <v>61</v>
      </c>
      <c r="V239" s="373"/>
      <c r="W239" s="366"/>
      <c r="X239" s="365" t="s">
        <v>48</v>
      </c>
      <c r="Y239" s="366"/>
      <c r="Z239" s="373" t="s">
        <v>137</v>
      </c>
      <c r="AA239" s="395"/>
      <c r="AC239" s="60"/>
    </row>
    <row r="240" spans="1:31" ht="15" customHeight="1">
      <c r="A240" s="221"/>
      <c r="B240" s="575"/>
      <c r="C240" s="449"/>
      <c r="D240" s="449"/>
      <c r="E240" s="449"/>
      <c r="F240" s="576"/>
      <c r="G240" s="376"/>
      <c r="H240" s="376"/>
      <c r="I240" s="376"/>
      <c r="J240" s="376"/>
      <c r="K240" s="376"/>
      <c r="L240" s="376"/>
      <c r="M240" s="376"/>
      <c r="N240" s="376"/>
      <c r="O240" s="376"/>
      <c r="P240" s="376"/>
      <c r="Q240" s="376"/>
      <c r="R240" s="376"/>
      <c r="S240" s="376"/>
      <c r="T240" s="376"/>
      <c r="U240" s="367"/>
      <c r="V240" s="374"/>
      <c r="W240" s="368"/>
      <c r="X240" s="367"/>
      <c r="Y240" s="368"/>
      <c r="Z240" s="374"/>
      <c r="AA240" s="396"/>
      <c r="AC240" s="60"/>
    </row>
    <row r="241" spans="1:31" ht="15" customHeight="1">
      <c r="A241" s="221"/>
      <c r="B241" s="496"/>
      <c r="C241" s="497"/>
      <c r="D241" s="497"/>
      <c r="E241" s="497"/>
      <c r="F241" s="498"/>
      <c r="G241" s="369"/>
      <c r="H241" s="361"/>
      <c r="I241" s="370"/>
      <c r="J241" s="369"/>
      <c r="K241" s="361"/>
      <c r="L241" s="370"/>
      <c r="M241" s="369"/>
      <c r="N241" s="370"/>
      <c r="O241" s="349"/>
      <c r="P241" s="349"/>
      <c r="Q241" s="349"/>
      <c r="R241" s="369"/>
      <c r="S241" s="361"/>
      <c r="T241" s="370"/>
      <c r="U241" s="369"/>
      <c r="V241" s="361"/>
      <c r="W241" s="370"/>
      <c r="X241" s="369"/>
      <c r="Y241" s="370"/>
      <c r="Z241" s="361"/>
      <c r="AA241" s="362"/>
      <c r="AC241" s="61" t="s">
        <v>673</v>
      </c>
    </row>
    <row r="242" spans="1:31" ht="15" customHeight="1">
      <c r="A242" s="221"/>
      <c r="B242" s="522"/>
      <c r="C242" s="523"/>
      <c r="D242" s="523"/>
      <c r="E242" s="523"/>
      <c r="F242" s="524"/>
      <c r="G242" s="371"/>
      <c r="H242" s="363"/>
      <c r="I242" s="372"/>
      <c r="J242" s="371"/>
      <c r="K242" s="363"/>
      <c r="L242" s="372"/>
      <c r="M242" s="371"/>
      <c r="N242" s="372"/>
      <c r="O242" s="391"/>
      <c r="P242" s="391"/>
      <c r="Q242" s="391"/>
      <c r="R242" s="371"/>
      <c r="S242" s="363"/>
      <c r="T242" s="372"/>
      <c r="U242" s="371"/>
      <c r="V242" s="363"/>
      <c r="W242" s="372"/>
      <c r="X242" s="371"/>
      <c r="Y242" s="372"/>
      <c r="Z242" s="363"/>
      <c r="AA242" s="364"/>
      <c r="AC242" s="60" t="s">
        <v>674</v>
      </c>
    </row>
    <row r="243" spans="1:31" ht="15" customHeight="1">
      <c r="A243" s="221"/>
      <c r="B243" s="221">
        <v>1</v>
      </c>
      <c r="C243" s="221">
        <v>2</v>
      </c>
      <c r="D243" s="221">
        <v>3</v>
      </c>
      <c r="E243" s="221">
        <v>4</v>
      </c>
      <c r="F243" s="221">
        <v>5</v>
      </c>
      <c r="G243" s="221">
        <v>6</v>
      </c>
      <c r="H243" s="221">
        <v>7</v>
      </c>
      <c r="I243" s="221">
        <v>8</v>
      </c>
      <c r="J243" s="221">
        <v>9</v>
      </c>
      <c r="K243" s="221">
        <v>0</v>
      </c>
      <c r="L243" s="221">
        <v>1</v>
      </c>
      <c r="M243" s="221">
        <v>2</v>
      </c>
      <c r="N243" s="221">
        <v>3</v>
      </c>
      <c r="O243" s="221">
        <v>4</v>
      </c>
      <c r="P243" s="221">
        <v>5</v>
      </c>
      <c r="Q243" s="221">
        <v>6</v>
      </c>
      <c r="R243" s="221">
        <v>7</v>
      </c>
      <c r="S243" s="221">
        <v>8</v>
      </c>
      <c r="T243" s="221">
        <v>9</v>
      </c>
      <c r="U243" s="221">
        <v>0</v>
      </c>
      <c r="V243" s="221">
        <v>1</v>
      </c>
      <c r="W243" s="221">
        <v>2</v>
      </c>
      <c r="X243" s="221">
        <v>3</v>
      </c>
      <c r="Y243" s="221">
        <v>4</v>
      </c>
      <c r="Z243" s="221">
        <v>5</v>
      </c>
      <c r="AA243" s="221">
        <v>6</v>
      </c>
      <c r="AB243" s="221"/>
      <c r="AC243" s="309"/>
      <c r="AD243" s="221"/>
      <c r="AE243" s="221"/>
    </row>
    <row r="244" spans="1:31" ht="15" customHeight="1">
      <c r="A244" s="221"/>
      <c r="B244" s="310"/>
      <c r="C244" s="311"/>
      <c r="D244" s="311"/>
      <c r="E244" s="311"/>
      <c r="F244" s="310"/>
      <c r="G244" s="311"/>
      <c r="H244" s="310"/>
      <c r="I244" s="311"/>
      <c r="J244" s="310"/>
      <c r="K244" s="311"/>
      <c r="L244" s="311"/>
      <c r="M244" s="310"/>
      <c r="N244" s="311"/>
      <c r="O244" s="311"/>
      <c r="P244" s="310"/>
      <c r="Q244" s="311"/>
      <c r="R244" s="311"/>
      <c r="S244" s="310"/>
      <c r="T244" s="311"/>
      <c r="U244" s="311"/>
      <c r="V244" s="310"/>
      <c r="W244" s="311"/>
      <c r="X244" s="311"/>
      <c r="Y244" s="310"/>
      <c r="Z244" s="311"/>
      <c r="AA244" s="311"/>
      <c r="AB244" s="221"/>
      <c r="AC244" s="309"/>
      <c r="AD244" s="221"/>
      <c r="AE244" s="221"/>
    </row>
    <row r="245" spans="1:31" ht="15" customHeight="1">
      <c r="A245" s="221"/>
      <c r="B245" s="312"/>
      <c r="C245" s="312"/>
      <c r="D245" s="312"/>
      <c r="E245" s="312"/>
      <c r="F245" s="313"/>
      <c r="G245" s="313"/>
      <c r="H245" s="313"/>
      <c r="I245" s="313"/>
      <c r="J245" s="313"/>
      <c r="K245" s="313"/>
      <c r="L245" s="313"/>
      <c r="M245" s="313"/>
      <c r="N245" s="313"/>
      <c r="O245" s="314"/>
      <c r="P245" s="313"/>
      <c r="Q245" s="313"/>
      <c r="R245" s="313"/>
      <c r="S245" s="313"/>
      <c r="T245" s="313"/>
      <c r="U245" s="313"/>
      <c r="V245" s="314"/>
      <c r="W245" s="313"/>
      <c r="X245" s="313"/>
      <c r="Y245" s="313"/>
      <c r="Z245" s="313"/>
      <c r="AA245" s="313"/>
      <c r="AB245" s="221"/>
      <c r="AC245" s="309"/>
      <c r="AD245" s="221"/>
      <c r="AE245" s="221"/>
    </row>
    <row r="246" spans="1:31" ht="15" customHeight="1">
      <c r="A246" s="221"/>
      <c r="B246" s="312"/>
      <c r="C246" s="312"/>
      <c r="D246" s="312"/>
      <c r="E246" s="312"/>
      <c r="F246" s="313"/>
      <c r="G246" s="313"/>
      <c r="H246" s="313"/>
      <c r="I246" s="313"/>
      <c r="J246" s="313"/>
      <c r="K246" s="313"/>
      <c r="L246" s="313"/>
      <c r="M246" s="313"/>
      <c r="N246" s="313"/>
      <c r="O246" s="313"/>
      <c r="P246" s="313"/>
      <c r="Q246" s="313"/>
      <c r="R246" s="313"/>
      <c r="S246" s="313"/>
      <c r="T246" s="313"/>
      <c r="U246" s="313"/>
      <c r="V246" s="313"/>
      <c r="W246" s="313"/>
      <c r="X246" s="313"/>
      <c r="Y246" s="313"/>
      <c r="Z246" s="313"/>
      <c r="AA246" s="313"/>
      <c r="AB246" s="221"/>
      <c r="AC246" s="309"/>
      <c r="AD246" s="221"/>
      <c r="AE246" s="221"/>
    </row>
    <row r="247" spans="1:31" ht="15" customHeight="1">
      <c r="A247" s="221"/>
      <c r="B247" s="312"/>
      <c r="C247" s="312"/>
      <c r="D247" s="312"/>
      <c r="E247" s="312"/>
      <c r="F247" s="312"/>
      <c r="G247" s="312"/>
      <c r="H247" s="312"/>
      <c r="I247" s="312"/>
      <c r="J247" s="312"/>
      <c r="K247" s="312"/>
      <c r="L247" s="312"/>
      <c r="M247" s="312"/>
      <c r="N247" s="312"/>
      <c r="O247" s="312"/>
      <c r="P247" s="312"/>
      <c r="Q247" s="312"/>
      <c r="R247" s="312"/>
      <c r="S247" s="312"/>
      <c r="T247" s="312"/>
      <c r="U247" s="312"/>
      <c r="V247" s="312"/>
      <c r="W247" s="312"/>
      <c r="X247" s="312"/>
      <c r="Y247" s="312"/>
      <c r="Z247" s="312"/>
      <c r="AA247" s="312"/>
      <c r="AB247" s="221"/>
    </row>
    <row r="248" spans="1:31" ht="15" customHeight="1">
      <c r="A248" s="221"/>
      <c r="B248" s="312"/>
      <c r="C248" s="312"/>
      <c r="D248" s="312"/>
      <c r="E248" s="312"/>
      <c r="F248" s="312"/>
      <c r="G248" s="312"/>
      <c r="H248" s="312"/>
      <c r="I248" s="312"/>
      <c r="J248" s="312"/>
      <c r="K248" s="312"/>
      <c r="L248" s="312"/>
      <c r="M248" s="312"/>
      <c r="N248" s="312"/>
      <c r="O248" s="312"/>
      <c r="P248" s="312"/>
      <c r="Q248" s="312"/>
      <c r="R248" s="312"/>
      <c r="S248" s="312"/>
      <c r="T248" s="312"/>
      <c r="U248" s="312"/>
      <c r="V248" s="312"/>
      <c r="W248" s="312"/>
      <c r="X248" s="312"/>
      <c r="Y248" s="312"/>
      <c r="Z248" s="312"/>
      <c r="AA248" s="312"/>
      <c r="AB248" s="221"/>
    </row>
    <row r="249" spans="1:31" ht="15" customHeight="1">
      <c r="A249" s="221"/>
      <c r="B249" s="221"/>
      <c r="C249" s="221"/>
      <c r="D249" s="221"/>
      <c r="E249" s="221"/>
      <c r="F249" s="221"/>
      <c r="G249" s="221"/>
      <c r="H249" s="221"/>
      <c r="I249" s="221"/>
      <c r="J249" s="221"/>
      <c r="K249" s="221"/>
      <c r="L249" s="221"/>
      <c r="M249" s="221"/>
      <c r="N249" s="221"/>
      <c r="O249" s="221"/>
      <c r="P249" s="221"/>
      <c r="Q249" s="221"/>
      <c r="R249" s="221"/>
      <c r="S249" s="221"/>
      <c r="T249" s="221"/>
      <c r="U249" s="221"/>
      <c r="V249" s="221"/>
      <c r="W249" s="221"/>
      <c r="X249" s="221"/>
      <c r="Y249" s="221"/>
      <c r="Z249" s="221"/>
      <c r="AA249" s="221"/>
      <c r="AB249" s="221"/>
    </row>
    <row r="250" spans="1:31" ht="15" customHeight="1">
      <c r="A250" s="221"/>
      <c r="B250" s="221"/>
      <c r="C250" s="221"/>
      <c r="D250" s="221"/>
      <c r="E250" s="221"/>
      <c r="F250" s="221"/>
      <c r="G250" s="221"/>
      <c r="H250" s="221"/>
      <c r="I250" s="221"/>
      <c r="J250" s="221"/>
      <c r="K250" s="221"/>
      <c r="L250" s="221"/>
      <c r="M250" s="221"/>
      <c r="N250" s="221"/>
      <c r="O250" s="221"/>
      <c r="P250" s="221"/>
      <c r="Q250" s="221"/>
      <c r="R250" s="221"/>
      <c r="S250" s="221"/>
      <c r="T250" s="221"/>
      <c r="U250" s="221"/>
      <c r="V250" s="221"/>
      <c r="W250" s="221"/>
      <c r="X250" s="221"/>
      <c r="Y250" s="221"/>
      <c r="Z250" s="221"/>
      <c r="AA250" s="221"/>
      <c r="AB250" s="221"/>
    </row>
    <row r="251" spans="1:31" ht="15" customHeight="1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  <c r="AB251" s="42"/>
    </row>
  </sheetData>
  <mergeCells count="1069">
    <mergeCell ref="J242:L242"/>
    <mergeCell ref="G242:I242"/>
    <mergeCell ref="B242:F242"/>
    <mergeCell ref="O239:Q240"/>
    <mergeCell ref="M239:N240"/>
    <mergeCell ref="J239:L240"/>
    <mergeCell ref="G239:I240"/>
    <mergeCell ref="B239:F240"/>
    <mergeCell ref="O241:Q241"/>
    <mergeCell ref="M241:N241"/>
    <mergeCell ref="J241:L241"/>
    <mergeCell ref="G241:I241"/>
    <mergeCell ref="B241:F241"/>
    <mergeCell ref="R202:T202"/>
    <mergeCell ref="B202:C203"/>
    <mergeCell ref="D202:E203"/>
    <mergeCell ref="F202:H203"/>
    <mergeCell ref="I202:K203"/>
    <mergeCell ref="M212:Q212"/>
    <mergeCell ref="R212:V212"/>
    <mergeCell ref="F222:G222"/>
    <mergeCell ref="H222:I222"/>
    <mergeCell ref="J222:L222"/>
    <mergeCell ref="M222:O222"/>
    <mergeCell ref="P222:R222"/>
    <mergeCell ref="S222:U222"/>
    <mergeCell ref="V222:X222"/>
    <mergeCell ref="B223:E223"/>
    <mergeCell ref="F223:G223"/>
    <mergeCell ref="H223:I223"/>
    <mergeCell ref="U202:V202"/>
    <mergeCell ref="W202:X202"/>
    <mergeCell ref="Y202:AA203"/>
    <mergeCell ref="L203:N203"/>
    <mergeCell ref="O203:Q203"/>
    <mergeCell ref="R203:T203"/>
    <mergeCell ref="U203:V203"/>
    <mergeCell ref="W203:X203"/>
    <mergeCell ref="L202:N202"/>
    <mergeCell ref="O202:Q202"/>
    <mergeCell ref="R199:T199"/>
    <mergeCell ref="U199:V199"/>
    <mergeCell ref="W199:X199"/>
    <mergeCell ref="Y199:AA200"/>
    <mergeCell ref="L200:N200"/>
    <mergeCell ref="O200:Q200"/>
    <mergeCell ref="R200:T200"/>
    <mergeCell ref="U200:V200"/>
    <mergeCell ref="W200:X200"/>
    <mergeCell ref="B199:C200"/>
    <mergeCell ref="D199:E200"/>
    <mergeCell ref="F199:H200"/>
    <mergeCell ref="I199:K200"/>
    <mergeCell ref="L199:N199"/>
    <mergeCell ref="O199:Q199"/>
    <mergeCell ref="O196:Q196"/>
    <mergeCell ref="R196:T196"/>
    <mergeCell ref="U196:V196"/>
    <mergeCell ref="W196:X196"/>
    <mergeCell ref="Y196:AA197"/>
    <mergeCell ref="L197:N197"/>
    <mergeCell ref="O197:Q197"/>
    <mergeCell ref="R197:T197"/>
    <mergeCell ref="U197:V197"/>
    <mergeCell ref="W197:X197"/>
    <mergeCell ref="R194:T194"/>
    <mergeCell ref="U194:V194"/>
    <mergeCell ref="W194:X194"/>
    <mergeCell ref="Y194:AA195"/>
    <mergeCell ref="L195:N195"/>
    <mergeCell ref="O195:Q195"/>
    <mergeCell ref="R195:T195"/>
    <mergeCell ref="U195:V195"/>
    <mergeCell ref="W195:X195"/>
    <mergeCell ref="B194:C197"/>
    <mergeCell ref="D194:E195"/>
    <mergeCell ref="F194:H195"/>
    <mergeCell ref="I194:K195"/>
    <mergeCell ref="L194:N194"/>
    <mergeCell ref="O194:Q194"/>
    <mergeCell ref="D196:E197"/>
    <mergeCell ref="F196:H197"/>
    <mergeCell ref="I196:K197"/>
    <mergeCell ref="L196:N196"/>
    <mergeCell ref="O191:Q191"/>
    <mergeCell ref="R191:T191"/>
    <mergeCell ref="U191:V191"/>
    <mergeCell ref="W191:X191"/>
    <mergeCell ref="Y191:AA192"/>
    <mergeCell ref="L192:N192"/>
    <mergeCell ref="O192:Q192"/>
    <mergeCell ref="R192:T192"/>
    <mergeCell ref="U192:V192"/>
    <mergeCell ref="W192:X192"/>
    <mergeCell ref="R189:T189"/>
    <mergeCell ref="U189:V189"/>
    <mergeCell ref="W189:X189"/>
    <mergeCell ref="Y189:AA190"/>
    <mergeCell ref="L190:N190"/>
    <mergeCell ref="O190:Q190"/>
    <mergeCell ref="R190:T190"/>
    <mergeCell ref="U190:V190"/>
    <mergeCell ref="W190:X190"/>
    <mergeCell ref="L184:N184"/>
    <mergeCell ref="B189:C192"/>
    <mergeCell ref="D189:E190"/>
    <mergeCell ref="F189:H190"/>
    <mergeCell ref="I189:K190"/>
    <mergeCell ref="L189:N189"/>
    <mergeCell ref="O189:Q189"/>
    <mergeCell ref="D191:E192"/>
    <mergeCell ref="F191:H192"/>
    <mergeCell ref="I191:K192"/>
    <mergeCell ref="L191:N191"/>
    <mergeCell ref="U186:V186"/>
    <mergeCell ref="W186:X186"/>
    <mergeCell ref="Y186:AA187"/>
    <mergeCell ref="L187:N187"/>
    <mergeCell ref="O187:Q187"/>
    <mergeCell ref="R187:T187"/>
    <mergeCell ref="U187:V187"/>
    <mergeCell ref="W187:X187"/>
    <mergeCell ref="D186:E187"/>
    <mergeCell ref="F186:H187"/>
    <mergeCell ref="I186:K187"/>
    <mergeCell ref="L186:N186"/>
    <mergeCell ref="O186:Q186"/>
    <mergeCell ref="R186:T186"/>
    <mergeCell ref="B182:C187"/>
    <mergeCell ref="D182:E183"/>
    <mergeCell ref="F182:H183"/>
    <mergeCell ref="I182:K183"/>
    <mergeCell ref="D184:E185"/>
    <mergeCell ref="F184:H185"/>
    <mergeCell ref="I184:K185"/>
    <mergeCell ref="R179:T179"/>
    <mergeCell ref="O177:Q177"/>
    <mergeCell ref="R177:T177"/>
    <mergeCell ref="U177:V177"/>
    <mergeCell ref="W177:X177"/>
    <mergeCell ref="Y177:AA178"/>
    <mergeCell ref="L178:N178"/>
    <mergeCell ref="O178:Q178"/>
    <mergeCell ref="R178:T178"/>
    <mergeCell ref="U178:V178"/>
    <mergeCell ref="W178:X178"/>
    <mergeCell ref="O184:Q184"/>
    <mergeCell ref="R184:T184"/>
    <mergeCell ref="U184:V184"/>
    <mergeCell ref="W184:X184"/>
    <mergeCell ref="Y184:AA185"/>
    <mergeCell ref="L185:N185"/>
    <mergeCell ref="O185:Q185"/>
    <mergeCell ref="R185:T185"/>
    <mergeCell ref="U185:V185"/>
    <mergeCell ref="W185:X185"/>
    <mergeCell ref="R182:T182"/>
    <mergeCell ref="U182:V182"/>
    <mergeCell ref="W182:X182"/>
    <mergeCell ref="Y182:AA183"/>
    <mergeCell ref="L183:N183"/>
    <mergeCell ref="O183:Q183"/>
    <mergeCell ref="R183:T183"/>
    <mergeCell ref="U183:V183"/>
    <mergeCell ref="W183:X183"/>
    <mergeCell ref="L182:N182"/>
    <mergeCell ref="O182:Q182"/>
    <mergeCell ref="R175:T175"/>
    <mergeCell ref="U175:V175"/>
    <mergeCell ref="W175:X175"/>
    <mergeCell ref="Y175:AA176"/>
    <mergeCell ref="L176:N176"/>
    <mergeCell ref="O176:Q176"/>
    <mergeCell ref="R176:T176"/>
    <mergeCell ref="U176:V176"/>
    <mergeCell ref="W176:X176"/>
    <mergeCell ref="B175:C180"/>
    <mergeCell ref="D175:E176"/>
    <mergeCell ref="F175:H176"/>
    <mergeCell ref="I175:K176"/>
    <mergeCell ref="L175:N175"/>
    <mergeCell ref="O175:Q175"/>
    <mergeCell ref="D177:E178"/>
    <mergeCell ref="F177:H178"/>
    <mergeCell ref="I177:K178"/>
    <mergeCell ref="L177:N177"/>
    <mergeCell ref="U179:V179"/>
    <mergeCell ref="W179:X179"/>
    <mergeCell ref="Y179:AA180"/>
    <mergeCell ref="L180:N180"/>
    <mergeCell ref="O180:Q180"/>
    <mergeCell ref="R180:T180"/>
    <mergeCell ref="U180:V180"/>
    <mergeCell ref="W180:X180"/>
    <mergeCell ref="D179:E180"/>
    <mergeCell ref="F179:H180"/>
    <mergeCell ref="I179:K180"/>
    <mergeCell ref="L179:N179"/>
    <mergeCell ref="O179:Q179"/>
    <mergeCell ref="W172:X172"/>
    <mergeCell ref="Y172:AA173"/>
    <mergeCell ref="L173:N173"/>
    <mergeCell ref="O173:Q173"/>
    <mergeCell ref="R173:T173"/>
    <mergeCell ref="U173:V173"/>
    <mergeCell ref="W173:X173"/>
    <mergeCell ref="F172:H173"/>
    <mergeCell ref="I172:K173"/>
    <mergeCell ref="L172:N172"/>
    <mergeCell ref="O172:Q172"/>
    <mergeCell ref="R172:T172"/>
    <mergeCell ref="U172:V172"/>
    <mergeCell ref="W170:X170"/>
    <mergeCell ref="Y170:AA171"/>
    <mergeCell ref="L171:N171"/>
    <mergeCell ref="O171:Q171"/>
    <mergeCell ref="R171:T171"/>
    <mergeCell ref="U171:V171"/>
    <mergeCell ref="W171:X171"/>
    <mergeCell ref="F170:H171"/>
    <mergeCell ref="I170:K171"/>
    <mergeCell ref="L170:N170"/>
    <mergeCell ref="O170:Q170"/>
    <mergeCell ref="R170:T170"/>
    <mergeCell ref="U170:V170"/>
    <mergeCell ref="W168:X168"/>
    <mergeCell ref="Y168:AA169"/>
    <mergeCell ref="L169:N169"/>
    <mergeCell ref="O169:Q169"/>
    <mergeCell ref="R169:T169"/>
    <mergeCell ref="U169:V169"/>
    <mergeCell ref="W169:X169"/>
    <mergeCell ref="F168:H169"/>
    <mergeCell ref="I168:K169"/>
    <mergeCell ref="L168:N168"/>
    <mergeCell ref="O168:Q168"/>
    <mergeCell ref="R168:T168"/>
    <mergeCell ref="U168:V168"/>
    <mergeCell ref="W166:X166"/>
    <mergeCell ref="Y166:AA167"/>
    <mergeCell ref="L167:N167"/>
    <mergeCell ref="O167:Q167"/>
    <mergeCell ref="R167:T167"/>
    <mergeCell ref="U167:V167"/>
    <mergeCell ref="W167:X167"/>
    <mergeCell ref="F166:H167"/>
    <mergeCell ref="I166:K167"/>
    <mergeCell ref="L166:N166"/>
    <mergeCell ref="O166:Q166"/>
    <mergeCell ref="R166:T166"/>
    <mergeCell ref="U166:V166"/>
    <mergeCell ref="L164:N164"/>
    <mergeCell ref="O164:Q164"/>
    <mergeCell ref="R164:T164"/>
    <mergeCell ref="U164:V164"/>
    <mergeCell ref="W164:X164"/>
    <mergeCell ref="F163:H164"/>
    <mergeCell ref="I163:K164"/>
    <mergeCell ref="L163:N163"/>
    <mergeCell ref="O163:Q163"/>
    <mergeCell ref="R163:T163"/>
    <mergeCell ref="U161:V161"/>
    <mergeCell ref="F161:H162"/>
    <mergeCell ref="I161:K162"/>
    <mergeCell ref="U163:V163"/>
    <mergeCell ref="W161:X161"/>
    <mergeCell ref="Y161:AA162"/>
    <mergeCell ref="L162:N162"/>
    <mergeCell ref="O162:Q162"/>
    <mergeCell ref="R162:T162"/>
    <mergeCell ref="U162:V162"/>
    <mergeCell ref="X124:AA124"/>
    <mergeCell ref="H127:K127"/>
    <mergeCell ref="L127:O127"/>
    <mergeCell ref="P127:S127"/>
    <mergeCell ref="W162:X162"/>
    <mergeCell ref="L161:N161"/>
    <mergeCell ref="O161:Q161"/>
    <mergeCell ref="R161:T161"/>
    <mergeCell ref="W157:X157"/>
    <mergeCell ref="U159:V159"/>
    <mergeCell ref="W159:X159"/>
    <mergeCell ref="Y159:AA160"/>
    <mergeCell ref="L160:N160"/>
    <mergeCell ref="O160:Q160"/>
    <mergeCell ref="R160:T160"/>
    <mergeCell ref="U160:V160"/>
    <mergeCell ref="W160:X160"/>
    <mergeCell ref="R158:T158"/>
    <mergeCell ref="Y157:AA158"/>
    <mergeCell ref="L158:N158"/>
    <mergeCell ref="O158:Q158"/>
    <mergeCell ref="U158:V158"/>
    <mergeCell ref="W158:X158"/>
    <mergeCell ref="O159:Q159"/>
    <mergeCell ref="R159:T159"/>
    <mergeCell ref="H124:K124"/>
    <mergeCell ref="L124:O124"/>
    <mergeCell ref="P124:S124"/>
    <mergeCell ref="T124:W124"/>
    <mergeCell ref="R154:T155"/>
    <mergeCell ref="U154:V155"/>
    <mergeCell ref="W154:X155"/>
    <mergeCell ref="Y154:AA155"/>
    <mergeCell ref="F157:H158"/>
    <mergeCell ref="I157:K158"/>
    <mergeCell ref="L157:N157"/>
    <mergeCell ref="O157:Q157"/>
    <mergeCell ref="R157:T157"/>
    <mergeCell ref="U157:V157"/>
    <mergeCell ref="B117:D117"/>
    <mergeCell ref="E117:F117"/>
    <mergeCell ref="G117:I117"/>
    <mergeCell ref="J117:L117"/>
    <mergeCell ref="M117:O117"/>
    <mergeCell ref="P117:R117"/>
    <mergeCell ref="S117:U117"/>
    <mergeCell ref="V117:X117"/>
    <mergeCell ref="Y117:AA117"/>
    <mergeCell ref="B121:G121"/>
    <mergeCell ref="H122:K122"/>
    <mergeCell ref="L122:O122"/>
    <mergeCell ref="P122:S122"/>
    <mergeCell ref="T122:W122"/>
    <mergeCell ref="X121:AA122"/>
    <mergeCell ref="H121:S121"/>
    <mergeCell ref="T121:W121"/>
    <mergeCell ref="D157:E158"/>
    <mergeCell ref="E129:G129"/>
    <mergeCell ref="H129:K129"/>
    <mergeCell ref="L129:O129"/>
    <mergeCell ref="P129:S129"/>
    <mergeCell ref="T129:W129"/>
    <mergeCell ref="E131:G131"/>
    <mergeCell ref="H131:K131"/>
    <mergeCell ref="B115:D115"/>
    <mergeCell ref="E115:F115"/>
    <mergeCell ref="G115:I115"/>
    <mergeCell ref="J115:L115"/>
    <mergeCell ref="M115:O115"/>
    <mergeCell ref="P115:R115"/>
    <mergeCell ref="S115:U115"/>
    <mergeCell ref="V115:X115"/>
    <mergeCell ref="Y115:AA115"/>
    <mergeCell ref="B112:D113"/>
    <mergeCell ref="E112:F112"/>
    <mergeCell ref="G112:I112"/>
    <mergeCell ref="J112:L112"/>
    <mergeCell ref="M112:O112"/>
    <mergeCell ref="P112:R112"/>
    <mergeCell ref="S112:U112"/>
    <mergeCell ref="V112:X112"/>
    <mergeCell ref="Y112:AA112"/>
    <mergeCell ref="E113:F113"/>
    <mergeCell ref="G113:I113"/>
    <mergeCell ref="J113:L113"/>
    <mergeCell ref="M113:O113"/>
    <mergeCell ref="P113:R113"/>
    <mergeCell ref="S113:U113"/>
    <mergeCell ref="V113:X113"/>
    <mergeCell ref="Y113:AA113"/>
    <mergeCell ref="B109:D110"/>
    <mergeCell ref="E109:F109"/>
    <mergeCell ref="G109:I109"/>
    <mergeCell ref="J109:L109"/>
    <mergeCell ref="M109:O109"/>
    <mergeCell ref="P109:R109"/>
    <mergeCell ref="S109:U109"/>
    <mergeCell ref="V109:X109"/>
    <mergeCell ref="Y109:AA109"/>
    <mergeCell ref="E110:F110"/>
    <mergeCell ref="G110:I110"/>
    <mergeCell ref="J110:L110"/>
    <mergeCell ref="M110:O110"/>
    <mergeCell ref="P110:R110"/>
    <mergeCell ref="S110:U110"/>
    <mergeCell ref="V110:X110"/>
    <mergeCell ref="Y110:AA110"/>
    <mergeCell ref="Y107:AA107"/>
    <mergeCell ref="B105:D107"/>
    <mergeCell ref="E105:F105"/>
    <mergeCell ref="G105:I105"/>
    <mergeCell ref="J105:L105"/>
    <mergeCell ref="M105:O105"/>
    <mergeCell ref="P105:R105"/>
    <mergeCell ref="S105:U105"/>
    <mergeCell ref="V105:X105"/>
    <mergeCell ref="Y105:AA105"/>
    <mergeCell ref="E106:F106"/>
    <mergeCell ref="G106:I106"/>
    <mergeCell ref="J106:L106"/>
    <mergeCell ref="M106:O106"/>
    <mergeCell ref="P106:R106"/>
    <mergeCell ref="S106:U106"/>
    <mergeCell ref="V106:X106"/>
    <mergeCell ref="Y106:AA106"/>
    <mergeCell ref="E107:F107"/>
    <mergeCell ref="G107:I107"/>
    <mergeCell ref="J107:L107"/>
    <mergeCell ref="M107:O107"/>
    <mergeCell ref="P107:R107"/>
    <mergeCell ref="S107:U107"/>
    <mergeCell ref="V107:X107"/>
    <mergeCell ref="B101:D103"/>
    <mergeCell ref="E101:F101"/>
    <mergeCell ref="G101:I101"/>
    <mergeCell ref="J101:L101"/>
    <mergeCell ref="M101:O101"/>
    <mergeCell ref="P101:R101"/>
    <mergeCell ref="S101:U101"/>
    <mergeCell ref="V101:X101"/>
    <mergeCell ref="Y101:AA101"/>
    <mergeCell ref="E102:F102"/>
    <mergeCell ref="G102:I102"/>
    <mergeCell ref="J102:L102"/>
    <mergeCell ref="M102:O102"/>
    <mergeCell ref="P102:R102"/>
    <mergeCell ref="S102:U102"/>
    <mergeCell ref="V102:X102"/>
    <mergeCell ref="Y102:AA102"/>
    <mergeCell ref="V103:X103"/>
    <mergeCell ref="Y103:AA103"/>
    <mergeCell ref="E103:F103"/>
    <mergeCell ref="G103:I103"/>
    <mergeCell ref="J103:L103"/>
    <mergeCell ref="M103:O103"/>
    <mergeCell ref="P103:R103"/>
    <mergeCell ref="S103:U103"/>
    <mergeCell ref="V98:X98"/>
    <mergeCell ref="Y98:AA98"/>
    <mergeCell ref="E99:F99"/>
    <mergeCell ref="G99:I99"/>
    <mergeCell ref="J99:L99"/>
    <mergeCell ref="M99:O99"/>
    <mergeCell ref="P99:R99"/>
    <mergeCell ref="S99:U99"/>
    <mergeCell ref="E94:F94"/>
    <mergeCell ref="Y94:AA94"/>
    <mergeCell ref="V96:X96"/>
    <mergeCell ref="P94:R94"/>
    <mergeCell ref="S94:U94"/>
    <mergeCell ref="V94:X94"/>
    <mergeCell ref="Y96:AA96"/>
    <mergeCell ref="P96:R96"/>
    <mergeCell ref="E98:F98"/>
    <mergeCell ref="S96:U96"/>
    <mergeCell ref="S97:U97"/>
    <mergeCell ref="V97:X97"/>
    <mergeCell ref="Y97:AA97"/>
    <mergeCell ref="G94:I94"/>
    <mergeCell ref="J94:L94"/>
    <mergeCell ref="M94:O94"/>
    <mergeCell ref="J96:L96"/>
    <mergeCell ref="M96:O96"/>
    <mergeCell ref="G98:I98"/>
    <mergeCell ref="J98:L98"/>
    <mergeCell ref="M98:O98"/>
    <mergeCell ref="E91:F91"/>
    <mergeCell ref="G91:I91"/>
    <mergeCell ref="J42:M42"/>
    <mergeCell ref="D39:E39"/>
    <mergeCell ref="H59:L59"/>
    <mergeCell ref="B65:G65"/>
    <mergeCell ref="H65:L65"/>
    <mergeCell ref="M65:Q65"/>
    <mergeCell ref="B64:G64"/>
    <mergeCell ref="H53:L54"/>
    <mergeCell ref="M53:Q54"/>
    <mergeCell ref="B62:G63"/>
    <mergeCell ref="H55:L55"/>
    <mergeCell ref="S93:U93"/>
    <mergeCell ref="R47:S48"/>
    <mergeCell ref="M56:Q56"/>
    <mergeCell ref="R56:V56"/>
    <mergeCell ref="B55:G55"/>
    <mergeCell ref="M59:Q59"/>
    <mergeCell ref="R59:V59"/>
    <mergeCell ref="Y88:AA89"/>
    <mergeCell ref="V44:X44"/>
    <mergeCell ref="H63:L63"/>
    <mergeCell ref="F50:H50"/>
    <mergeCell ref="I50:K50"/>
    <mergeCell ref="L50:N50"/>
    <mergeCell ref="T47:U48"/>
    <mergeCell ref="O49:Q49"/>
    <mergeCell ref="F49:H49"/>
    <mergeCell ref="B44:C44"/>
    <mergeCell ref="D44:E44"/>
    <mergeCell ref="I49:K49"/>
    <mergeCell ref="L49:N49"/>
    <mergeCell ref="F47:H48"/>
    <mergeCell ref="J44:M44"/>
    <mergeCell ref="N44:Q44"/>
    <mergeCell ref="M55:Q55"/>
    <mergeCell ref="B59:G59"/>
    <mergeCell ref="R64:V64"/>
    <mergeCell ref="M64:Q64"/>
    <mergeCell ref="H64:L64"/>
    <mergeCell ref="R53:V54"/>
    <mergeCell ref="H62:Q62"/>
    <mergeCell ref="R62:V62"/>
    <mergeCell ref="R63:V63"/>
    <mergeCell ref="M63:Q63"/>
    <mergeCell ref="R55:V55"/>
    <mergeCell ref="B56:G56"/>
    <mergeCell ref="H56:L56"/>
    <mergeCell ref="B53:G54"/>
    <mergeCell ref="B47:E48"/>
    <mergeCell ref="R50:S50"/>
    <mergeCell ref="V49:X49"/>
    <mergeCell ref="I47:K48"/>
    <mergeCell ref="L47:N48"/>
    <mergeCell ref="B50:E50"/>
    <mergeCell ref="B36:C37"/>
    <mergeCell ref="D36:E36"/>
    <mergeCell ref="B80:E81"/>
    <mergeCell ref="E92:F92"/>
    <mergeCell ref="V39:X39"/>
    <mergeCell ref="V40:X40"/>
    <mergeCell ref="V91:X91"/>
    <mergeCell ref="P91:R91"/>
    <mergeCell ref="V92:X92"/>
    <mergeCell ref="V93:X93"/>
    <mergeCell ref="V50:X50"/>
    <mergeCell ref="Y93:AA93"/>
    <mergeCell ref="Y92:AA92"/>
    <mergeCell ref="P93:R93"/>
    <mergeCell ref="O50:Q50"/>
    <mergeCell ref="R65:V65"/>
    <mergeCell ref="M93:O93"/>
    <mergeCell ref="M92:O92"/>
    <mergeCell ref="V37:X37"/>
    <mergeCell ref="P92:R92"/>
    <mergeCell ref="B91:D94"/>
    <mergeCell ref="J92:L92"/>
    <mergeCell ref="J93:L93"/>
    <mergeCell ref="W53:AA54"/>
    <mergeCell ref="W62:AA63"/>
    <mergeCell ref="W55:AA55"/>
    <mergeCell ref="W56:AA56"/>
    <mergeCell ref="Y59:AA59"/>
    <mergeCell ref="B96:D99"/>
    <mergeCell ref="E96:F96"/>
    <mergeCell ref="G96:I96"/>
    <mergeCell ref="R19:U19"/>
    <mergeCell ref="P98:R98"/>
    <mergeCell ref="S98:U98"/>
    <mergeCell ref="F80:H81"/>
    <mergeCell ref="I80:K81"/>
    <mergeCell ref="B49:E49"/>
    <mergeCell ref="D19:E19"/>
    <mergeCell ref="N33:Q33"/>
    <mergeCell ref="B32:C34"/>
    <mergeCell ref="D32:E32"/>
    <mergeCell ref="E97:F97"/>
    <mergeCell ref="G97:I97"/>
    <mergeCell ref="J97:L97"/>
    <mergeCell ref="M97:O97"/>
    <mergeCell ref="B42:C42"/>
    <mergeCell ref="R49:S49"/>
    <mergeCell ref="T49:U49"/>
    <mergeCell ref="M58:Q58"/>
    <mergeCell ref="R58:V58"/>
    <mergeCell ref="B71:G71"/>
    <mergeCell ref="V47:X48"/>
    <mergeCell ref="P89:R89"/>
    <mergeCell ref="V89:X89"/>
    <mergeCell ref="T50:U50"/>
    <mergeCell ref="E93:F93"/>
    <mergeCell ref="G92:I92"/>
    <mergeCell ref="G93:I93"/>
    <mergeCell ref="B39:C40"/>
    <mergeCell ref="B82:E83"/>
    <mergeCell ref="D33:E33"/>
    <mergeCell ref="D21:E21"/>
    <mergeCell ref="D34:E34"/>
    <mergeCell ref="B28:C30"/>
    <mergeCell ref="N29:Q29"/>
    <mergeCell ref="N30:Q30"/>
    <mergeCell ref="N32:Q32"/>
    <mergeCell ref="N34:Q34"/>
    <mergeCell ref="J26:M26"/>
    <mergeCell ref="J28:M28"/>
    <mergeCell ref="D30:E30"/>
    <mergeCell ref="J34:M34"/>
    <mergeCell ref="V36:X36"/>
    <mergeCell ref="D37:E37"/>
    <mergeCell ref="R25:U25"/>
    <mergeCell ref="R26:U26"/>
    <mergeCell ref="O47:Q48"/>
    <mergeCell ref="D28:E28"/>
    <mergeCell ref="D29:E29"/>
    <mergeCell ref="D40:E40"/>
    <mergeCell ref="D42:E42"/>
    <mergeCell ref="Y28:AA28"/>
    <mergeCell ref="Y29:AA29"/>
    <mergeCell ref="R28:U28"/>
    <mergeCell ref="R29:U29"/>
    <mergeCell ref="R44:U44"/>
    <mergeCell ref="N23:Q23"/>
    <mergeCell ref="N24:Q24"/>
    <mergeCell ref="N25:Q25"/>
    <mergeCell ref="N26:Q26"/>
    <mergeCell ref="N28:Q28"/>
    <mergeCell ref="N36:Q36"/>
    <mergeCell ref="N37:Q37"/>
    <mergeCell ref="N39:Q39"/>
    <mergeCell ref="N40:Q40"/>
    <mergeCell ref="Y15:AA16"/>
    <mergeCell ref="V42:X42"/>
    <mergeCell ref="Y42:AA42"/>
    <mergeCell ref="Y40:AA40"/>
    <mergeCell ref="N42:Q42"/>
    <mergeCell ref="V20:X20"/>
    <mergeCell ref="V24:X24"/>
    <mergeCell ref="N15:Q16"/>
    <mergeCell ref="R15:U16"/>
    <mergeCell ref="R18:U18"/>
    <mergeCell ref="Y44:AA44"/>
    <mergeCell ref="V7:X8"/>
    <mergeCell ref="Y7:AA8"/>
    <mergeCell ref="B9:E9"/>
    <mergeCell ref="F9:G9"/>
    <mergeCell ref="H9:I9"/>
    <mergeCell ref="J9:L9"/>
    <mergeCell ref="M9:O9"/>
    <mergeCell ref="N18:Q18"/>
    <mergeCell ref="N19:Q19"/>
    <mergeCell ref="N20:Q20"/>
    <mergeCell ref="N21:Q21"/>
    <mergeCell ref="Y9:AA9"/>
    <mergeCell ref="M10:O10"/>
    <mergeCell ref="P10:R10"/>
    <mergeCell ref="S10:U10"/>
    <mergeCell ref="V10:X10"/>
    <mergeCell ref="Y10:AA10"/>
    <mergeCell ref="J15:M16"/>
    <mergeCell ref="J18:M18"/>
    <mergeCell ref="P9:R9"/>
    <mergeCell ref="S9:U9"/>
    <mergeCell ref="V9:X9"/>
    <mergeCell ref="Y21:AA21"/>
    <mergeCell ref="V18:X18"/>
    <mergeCell ref="Y18:AA18"/>
    <mergeCell ref="Y19:AA19"/>
    <mergeCell ref="Y20:AA20"/>
    <mergeCell ref="V19:X19"/>
    <mergeCell ref="V15:X16"/>
    <mergeCell ref="R20:U20"/>
    <mergeCell ref="B16:C16"/>
    <mergeCell ref="D16:E16"/>
    <mergeCell ref="E3:H3"/>
    <mergeCell ref="B7:E8"/>
    <mergeCell ref="R21:U21"/>
    <mergeCell ref="R23:U23"/>
    <mergeCell ref="B10:E10"/>
    <mergeCell ref="F10:G10"/>
    <mergeCell ref="H10:I10"/>
    <mergeCell ref="J10:L10"/>
    <mergeCell ref="B18:C21"/>
    <mergeCell ref="F15:I16"/>
    <mergeCell ref="F18:I18"/>
    <mergeCell ref="F19:I19"/>
    <mergeCell ref="F20:I20"/>
    <mergeCell ref="D20:E20"/>
    <mergeCell ref="M7:O8"/>
    <mergeCell ref="P7:R8"/>
    <mergeCell ref="S7:U8"/>
    <mergeCell ref="D18:E18"/>
    <mergeCell ref="B15:E15"/>
    <mergeCell ref="W69:AA70"/>
    <mergeCell ref="Y78:AA79"/>
    <mergeCell ref="O78:Q79"/>
    <mergeCell ref="H71:L71"/>
    <mergeCell ref="P2:R2"/>
    <mergeCell ref="M2:O2"/>
    <mergeCell ref="I2:L2"/>
    <mergeCell ref="P3:R3"/>
    <mergeCell ref="I3:L3"/>
    <mergeCell ref="M3:O3"/>
    <mergeCell ref="Y23:AA23"/>
    <mergeCell ref="D24:E24"/>
    <mergeCell ref="R24:U24"/>
    <mergeCell ref="B23:C26"/>
    <mergeCell ref="D23:E23"/>
    <mergeCell ref="D25:E25"/>
    <mergeCell ref="D26:E26"/>
    <mergeCell ref="Y24:AA24"/>
    <mergeCell ref="Y25:AA25"/>
    <mergeCell ref="Y26:AA26"/>
    <mergeCell ref="F7:G8"/>
    <mergeCell ref="H7:I8"/>
    <mergeCell ref="J7:L8"/>
    <mergeCell ref="Y2:AA2"/>
    <mergeCell ref="Y3:AA3"/>
    <mergeCell ref="V2:X2"/>
    <mergeCell ref="S2:U2"/>
    <mergeCell ref="S3:U3"/>
    <mergeCell ref="V3:X3"/>
    <mergeCell ref="B2:D2"/>
    <mergeCell ref="E2:H2"/>
    <mergeCell ref="B3:D3"/>
    <mergeCell ref="W72:AA72"/>
    <mergeCell ref="O80:Q80"/>
    <mergeCell ref="O81:Q81"/>
    <mergeCell ref="R82:T82"/>
    <mergeCell ref="R83:T83"/>
    <mergeCell ref="W78:X79"/>
    <mergeCell ref="W83:X83"/>
    <mergeCell ref="U83:V83"/>
    <mergeCell ref="R81:T81"/>
    <mergeCell ref="Y80:AA81"/>
    <mergeCell ref="L81:N81"/>
    <mergeCell ref="L82:N82"/>
    <mergeCell ref="I82:K83"/>
    <mergeCell ref="L80:N80"/>
    <mergeCell ref="B72:G72"/>
    <mergeCell ref="H72:L72"/>
    <mergeCell ref="M72:Q72"/>
    <mergeCell ref="Y82:AA83"/>
    <mergeCell ref="F82:H83"/>
    <mergeCell ref="Y50:AA50"/>
    <mergeCell ref="W65:AA65"/>
    <mergeCell ref="W64:AA64"/>
    <mergeCell ref="Y47:AA48"/>
    <mergeCell ref="Y49:AA49"/>
    <mergeCell ref="W81:X81"/>
    <mergeCell ref="W82:X82"/>
    <mergeCell ref="Y30:AA30"/>
    <mergeCell ref="Y32:AA32"/>
    <mergeCell ref="Y33:AA33"/>
    <mergeCell ref="Y34:AA34"/>
    <mergeCell ref="Y36:AA36"/>
    <mergeCell ref="W80:X80"/>
    <mergeCell ref="V33:X33"/>
    <mergeCell ref="V34:X34"/>
    <mergeCell ref="U78:V79"/>
    <mergeCell ref="U80:V80"/>
    <mergeCell ref="Y37:AA37"/>
    <mergeCell ref="Y39:AA39"/>
    <mergeCell ref="U81:V81"/>
    <mergeCell ref="U82:V82"/>
    <mergeCell ref="R30:U30"/>
    <mergeCell ref="R32:U32"/>
    <mergeCell ref="R36:U36"/>
    <mergeCell ref="R37:U37"/>
    <mergeCell ref="R39:U39"/>
    <mergeCell ref="R40:U40"/>
    <mergeCell ref="R42:U42"/>
    <mergeCell ref="R33:U33"/>
    <mergeCell ref="R34:U34"/>
    <mergeCell ref="R72:V72"/>
    <mergeCell ref="V32:X32"/>
    <mergeCell ref="G89:I89"/>
    <mergeCell ref="Y99:AA99"/>
    <mergeCell ref="S91:U91"/>
    <mergeCell ref="Y91:AA91"/>
    <mergeCell ref="S92:U92"/>
    <mergeCell ref="J91:L91"/>
    <mergeCell ref="M91:O91"/>
    <mergeCell ref="S88:X88"/>
    <mergeCell ref="J89:L89"/>
    <mergeCell ref="M89:O89"/>
    <mergeCell ref="S89:U89"/>
    <mergeCell ref="P97:R97"/>
    <mergeCell ref="Y58:AA58"/>
    <mergeCell ref="M71:Q71"/>
    <mergeCell ref="R71:V71"/>
    <mergeCell ref="W71:AA71"/>
    <mergeCell ref="B69:G70"/>
    <mergeCell ref="H69:L70"/>
    <mergeCell ref="M69:Q70"/>
    <mergeCell ref="R69:V70"/>
    <mergeCell ref="V99:X99"/>
    <mergeCell ref="B58:G58"/>
    <mergeCell ref="H58:L58"/>
    <mergeCell ref="B78:E79"/>
    <mergeCell ref="F78:H79"/>
    <mergeCell ref="I78:K79"/>
    <mergeCell ref="L78:N79"/>
    <mergeCell ref="O82:Q82"/>
    <mergeCell ref="O83:Q83"/>
    <mergeCell ref="R78:T79"/>
    <mergeCell ref="R80:T80"/>
    <mergeCell ref="L83:N83"/>
    <mergeCell ref="L131:O131"/>
    <mergeCell ref="P131:S131"/>
    <mergeCell ref="H125:K125"/>
    <mergeCell ref="L125:O125"/>
    <mergeCell ref="P125:S125"/>
    <mergeCell ref="T125:W125"/>
    <mergeCell ref="T127:W127"/>
    <mergeCell ref="X127:AA127"/>
    <mergeCell ref="H126:K126"/>
    <mergeCell ref="L126:O126"/>
    <mergeCell ref="P126:S126"/>
    <mergeCell ref="T126:W126"/>
    <mergeCell ref="X126:AA126"/>
    <mergeCell ref="X125:AA125"/>
    <mergeCell ref="X129:AA129"/>
    <mergeCell ref="E130:G130"/>
    <mergeCell ref="H130:K130"/>
    <mergeCell ref="L130:O130"/>
    <mergeCell ref="P130:S130"/>
    <mergeCell ref="T130:W130"/>
    <mergeCell ref="X130:AA130"/>
    <mergeCell ref="T131:W131"/>
    <mergeCell ref="X131:AA131"/>
    <mergeCell ref="E132:G132"/>
    <mergeCell ref="H132:K132"/>
    <mergeCell ref="L132:O132"/>
    <mergeCell ref="P132:S132"/>
    <mergeCell ref="T132:W132"/>
    <mergeCell ref="X132:AA132"/>
    <mergeCell ref="B134:D136"/>
    <mergeCell ref="E134:G134"/>
    <mergeCell ref="H134:K134"/>
    <mergeCell ref="L134:O134"/>
    <mergeCell ref="P134:S134"/>
    <mergeCell ref="T134:W134"/>
    <mergeCell ref="E136:G136"/>
    <mergeCell ref="H136:K136"/>
    <mergeCell ref="L136:O136"/>
    <mergeCell ref="P136:S136"/>
    <mergeCell ref="T136:W136"/>
    <mergeCell ref="X136:AA136"/>
    <mergeCell ref="X134:AA134"/>
    <mergeCell ref="E135:G135"/>
    <mergeCell ref="H135:K135"/>
    <mergeCell ref="L135:O135"/>
    <mergeCell ref="P135:S135"/>
    <mergeCell ref="X135:AA135"/>
    <mergeCell ref="B138:D140"/>
    <mergeCell ref="E138:G138"/>
    <mergeCell ref="H138:K138"/>
    <mergeCell ref="L138:O138"/>
    <mergeCell ref="P138:S138"/>
    <mergeCell ref="T138:W138"/>
    <mergeCell ref="E140:G140"/>
    <mergeCell ref="H140:K140"/>
    <mergeCell ref="L140:O140"/>
    <mergeCell ref="P140:S140"/>
    <mergeCell ref="T140:W140"/>
    <mergeCell ref="X140:AA140"/>
    <mergeCell ref="X138:AA138"/>
    <mergeCell ref="E139:G139"/>
    <mergeCell ref="H139:K139"/>
    <mergeCell ref="L139:O139"/>
    <mergeCell ref="P139:S139"/>
    <mergeCell ref="T139:W139"/>
    <mergeCell ref="X139:AA139"/>
    <mergeCell ref="X142:AA142"/>
    <mergeCell ref="E143:G143"/>
    <mergeCell ref="H143:K143"/>
    <mergeCell ref="L143:O143"/>
    <mergeCell ref="P143:S143"/>
    <mergeCell ref="T143:W143"/>
    <mergeCell ref="X143:AA143"/>
    <mergeCell ref="B145:D146"/>
    <mergeCell ref="E145:G145"/>
    <mergeCell ref="H145:K145"/>
    <mergeCell ref="L145:O145"/>
    <mergeCell ref="P145:S145"/>
    <mergeCell ref="T145:W145"/>
    <mergeCell ref="X145:AA145"/>
    <mergeCell ref="E146:G146"/>
    <mergeCell ref="H146:K146"/>
    <mergeCell ref="L146:O146"/>
    <mergeCell ref="P146:S146"/>
    <mergeCell ref="T146:W146"/>
    <mergeCell ref="X146:AA146"/>
    <mergeCell ref="Y216:AA216"/>
    <mergeCell ref="X148:AA148"/>
    <mergeCell ref="B148:D148"/>
    <mergeCell ref="E148:G148"/>
    <mergeCell ref="H148:K148"/>
    <mergeCell ref="L148:O148"/>
    <mergeCell ref="P148:S148"/>
    <mergeCell ref="T148:W148"/>
    <mergeCell ref="R210:V210"/>
    <mergeCell ref="W210:AA210"/>
    <mergeCell ref="X150:AA150"/>
    <mergeCell ref="B150:D150"/>
    <mergeCell ref="E150:G150"/>
    <mergeCell ref="H150:K150"/>
    <mergeCell ref="L150:O150"/>
    <mergeCell ref="P150:S150"/>
    <mergeCell ref="T150:W150"/>
    <mergeCell ref="I154:K155"/>
    <mergeCell ref="F159:H160"/>
    <mergeCell ref="I159:K160"/>
    <mergeCell ref="L159:N159"/>
    <mergeCell ref="D159:E160"/>
    <mergeCell ref="D161:E162"/>
    <mergeCell ref="D163:E164"/>
    <mergeCell ref="B157:C164"/>
    <mergeCell ref="B166:C173"/>
    <mergeCell ref="D166:E167"/>
    <mergeCell ref="D168:E169"/>
    <mergeCell ref="D170:E171"/>
    <mergeCell ref="D172:E173"/>
    <mergeCell ref="W163:X163"/>
    <mergeCell ref="Y163:AA164"/>
    <mergeCell ref="V25:X25"/>
    <mergeCell ref="V28:X28"/>
    <mergeCell ref="V29:X29"/>
    <mergeCell ref="V30:X30"/>
    <mergeCell ref="V23:X23"/>
    <mergeCell ref="V21:X21"/>
    <mergeCell ref="V26:X26"/>
    <mergeCell ref="J19:M19"/>
    <mergeCell ref="J20:M20"/>
    <mergeCell ref="J21:M21"/>
    <mergeCell ref="J23:M23"/>
    <mergeCell ref="J24:M24"/>
    <mergeCell ref="J25:M25"/>
    <mergeCell ref="J29:M29"/>
    <mergeCell ref="J30:M30"/>
    <mergeCell ref="J32:M32"/>
    <mergeCell ref="J33:M33"/>
    <mergeCell ref="J36:M36"/>
    <mergeCell ref="J37:M37"/>
    <mergeCell ref="J39:M39"/>
    <mergeCell ref="J40:M40"/>
    <mergeCell ref="F36:I36"/>
    <mergeCell ref="F37:I37"/>
    <mergeCell ref="F39:I39"/>
    <mergeCell ref="F40:I40"/>
    <mergeCell ref="F21:I21"/>
    <mergeCell ref="F23:I23"/>
    <mergeCell ref="F24:I24"/>
    <mergeCell ref="F25:I25"/>
    <mergeCell ref="F26:I26"/>
    <mergeCell ref="F28:I28"/>
    <mergeCell ref="F42:I42"/>
    <mergeCell ref="F44:I44"/>
    <mergeCell ref="F29:I29"/>
    <mergeCell ref="F30:I30"/>
    <mergeCell ref="F32:I32"/>
    <mergeCell ref="F33:I33"/>
    <mergeCell ref="F34:I34"/>
    <mergeCell ref="V220:X221"/>
    <mergeCell ref="M220:R221"/>
    <mergeCell ref="B207:G207"/>
    <mergeCell ref="B208:D208"/>
    <mergeCell ref="E208:G208"/>
    <mergeCell ref="E214:G214"/>
    <mergeCell ref="B216:D216"/>
    <mergeCell ref="E216:G216"/>
    <mergeCell ref="H216:L216"/>
    <mergeCell ref="B220:E221"/>
    <mergeCell ref="F220:G221"/>
    <mergeCell ref="H220:I221"/>
    <mergeCell ref="J220:L221"/>
    <mergeCell ref="W212:AA212"/>
    <mergeCell ref="Y214:AA214"/>
    <mergeCell ref="H207:L208"/>
    <mergeCell ref="M207:Q208"/>
    <mergeCell ref="R207:V208"/>
    <mergeCell ref="W207:AA208"/>
    <mergeCell ref="H210:L210"/>
    <mergeCell ref="M210:Q210"/>
    <mergeCell ref="B210:D210"/>
    <mergeCell ref="E210:G210"/>
    <mergeCell ref="B212:D212"/>
    <mergeCell ref="E212:G212"/>
    <mergeCell ref="B214:D214"/>
    <mergeCell ref="H212:L212"/>
    <mergeCell ref="M216:Q216"/>
    <mergeCell ref="R216:V216"/>
    <mergeCell ref="H214:L214"/>
    <mergeCell ref="M214:Q214"/>
    <mergeCell ref="R214:V214"/>
    <mergeCell ref="M227:O227"/>
    <mergeCell ref="S225:U226"/>
    <mergeCell ref="H230:I232"/>
    <mergeCell ref="J230:L232"/>
    <mergeCell ref="P230:R232"/>
    <mergeCell ref="M232:O232"/>
    <mergeCell ref="B88:F88"/>
    <mergeCell ref="B89:D89"/>
    <mergeCell ref="E89:F89"/>
    <mergeCell ref="B154:E154"/>
    <mergeCell ref="B155:C155"/>
    <mergeCell ref="D155:E155"/>
    <mergeCell ref="F154:H155"/>
    <mergeCell ref="G88:R88"/>
    <mergeCell ref="L154:N155"/>
    <mergeCell ref="O154:Q155"/>
    <mergeCell ref="S220:U221"/>
    <mergeCell ref="B142:D143"/>
    <mergeCell ref="E142:G142"/>
    <mergeCell ref="H142:K142"/>
    <mergeCell ref="L142:O142"/>
    <mergeCell ref="P142:S142"/>
    <mergeCell ref="T142:W142"/>
    <mergeCell ref="T135:W135"/>
    <mergeCell ref="B122:D122"/>
    <mergeCell ref="E122:G122"/>
    <mergeCell ref="B124:D127"/>
    <mergeCell ref="E124:G124"/>
    <mergeCell ref="E125:G125"/>
    <mergeCell ref="E126:G126"/>
    <mergeCell ref="E127:G127"/>
    <mergeCell ref="B129:D132"/>
    <mergeCell ref="AA230:AA232"/>
    <mergeCell ref="J223:L223"/>
    <mergeCell ref="M223:O223"/>
    <mergeCell ref="P223:R223"/>
    <mergeCell ref="S223:U223"/>
    <mergeCell ref="Z239:AA240"/>
    <mergeCell ref="B222:E222"/>
    <mergeCell ref="B230:E232"/>
    <mergeCell ref="F230:G232"/>
    <mergeCell ref="S233:U235"/>
    <mergeCell ref="V233:X235"/>
    <mergeCell ref="V223:X223"/>
    <mergeCell ref="AA220:AA221"/>
    <mergeCell ref="Y220:Z221"/>
    <mergeCell ref="Y222:Z222"/>
    <mergeCell ref="Y223:Z223"/>
    <mergeCell ref="S230:U232"/>
    <mergeCell ref="B233:E235"/>
    <mergeCell ref="F233:G235"/>
    <mergeCell ref="H233:I235"/>
    <mergeCell ref="J233:L235"/>
    <mergeCell ref="M233:O233"/>
    <mergeCell ref="P233:R235"/>
    <mergeCell ref="B225:E226"/>
    <mergeCell ref="F225:G226"/>
    <mergeCell ref="H225:I226"/>
    <mergeCell ref="J225:L226"/>
    <mergeCell ref="P225:R226"/>
    <mergeCell ref="B227:E228"/>
    <mergeCell ref="F227:G228"/>
    <mergeCell ref="H227:I228"/>
    <mergeCell ref="J227:L228"/>
    <mergeCell ref="Z241:AA241"/>
    <mergeCell ref="Z242:AA242"/>
    <mergeCell ref="X239:Y240"/>
    <mergeCell ref="X241:Y241"/>
    <mergeCell ref="X242:Y242"/>
    <mergeCell ref="U239:W240"/>
    <mergeCell ref="U241:W241"/>
    <mergeCell ref="U242:W242"/>
    <mergeCell ref="R239:T240"/>
    <mergeCell ref="R241:T241"/>
    <mergeCell ref="R242:T242"/>
    <mergeCell ref="M226:O226"/>
    <mergeCell ref="M225:O225"/>
    <mergeCell ref="V225:X226"/>
    <mergeCell ref="Y225:Z226"/>
    <mergeCell ref="AA225:AA226"/>
    <mergeCell ref="P227:R228"/>
    <mergeCell ref="S227:U228"/>
    <mergeCell ref="Y233:Z235"/>
    <mergeCell ref="O242:Q242"/>
    <mergeCell ref="M242:N242"/>
    <mergeCell ref="V230:X232"/>
    <mergeCell ref="Y230:Z232"/>
    <mergeCell ref="AA233:AA235"/>
    <mergeCell ref="M234:O234"/>
    <mergeCell ref="M235:O235"/>
    <mergeCell ref="V227:X228"/>
    <mergeCell ref="Y227:Z228"/>
    <mergeCell ref="AA227:AA228"/>
    <mergeCell ref="M228:O228"/>
    <mergeCell ref="M230:O230"/>
    <mergeCell ref="M231:O231"/>
  </mergeCells>
  <phoneticPr fontId="2" type="noConversion"/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2:AH909"/>
  <sheetViews>
    <sheetView tabSelected="1" topLeftCell="A586" zoomScaleNormal="100" workbookViewId="0">
      <selection activeCell="AD613" sqref="AD613"/>
    </sheetView>
  </sheetViews>
  <sheetFormatPr defaultRowHeight="15" customHeight="1"/>
  <cols>
    <col min="1" max="28" width="2.77734375" style="5" customWidth="1"/>
    <col min="29" max="29" width="4.77734375" style="59" customWidth="1"/>
    <col min="30" max="16384" width="8.88671875" style="5"/>
  </cols>
  <sheetData>
    <row r="2" spans="2:29" ht="15" customHeight="1">
      <c r="B2" s="4" t="s">
        <v>10</v>
      </c>
      <c r="AC2" s="60" t="s">
        <v>17</v>
      </c>
    </row>
    <row r="3" spans="2:29" ht="15" customHeight="1">
      <c r="B3" s="684" t="s">
        <v>11</v>
      </c>
      <c r="C3" s="685"/>
      <c r="D3" s="685"/>
      <c r="E3" s="685"/>
      <c r="F3" s="685"/>
      <c r="G3" s="686"/>
      <c r="H3" s="186" t="s">
        <v>12</v>
      </c>
      <c r="I3" s="187" t="s">
        <v>0</v>
      </c>
      <c r="J3" s="795"/>
      <c r="K3" s="795"/>
      <c r="L3" s="795"/>
      <c r="M3" s="795"/>
      <c r="N3" s="796"/>
      <c r="O3" s="764" t="s">
        <v>1</v>
      </c>
      <c r="P3" s="765"/>
      <c r="Q3" s="765"/>
      <c r="R3" s="765"/>
      <c r="S3" s="765"/>
      <c r="T3" s="766"/>
      <c r="U3" s="186" t="s">
        <v>199</v>
      </c>
      <c r="V3" s="187" t="s">
        <v>0</v>
      </c>
      <c r="W3" s="688"/>
      <c r="X3" s="688"/>
      <c r="Y3" s="688"/>
      <c r="Z3" s="688"/>
      <c r="AA3" s="689"/>
      <c r="AC3" s="60"/>
    </row>
    <row r="4" spans="2:29" ht="15" customHeight="1">
      <c r="B4" s="681" t="s">
        <v>200</v>
      </c>
      <c r="C4" s="682"/>
      <c r="D4" s="682"/>
      <c r="E4" s="682"/>
      <c r="F4" s="682"/>
      <c r="G4" s="683"/>
      <c r="H4" s="188" t="s">
        <v>201</v>
      </c>
      <c r="I4" s="189" t="s">
        <v>0</v>
      </c>
      <c r="J4" s="791"/>
      <c r="K4" s="791"/>
      <c r="L4" s="791"/>
      <c r="M4" s="791"/>
      <c r="N4" s="792"/>
      <c r="O4" s="767" t="s">
        <v>202</v>
      </c>
      <c r="P4" s="768"/>
      <c r="Q4" s="768"/>
      <c r="R4" s="768"/>
      <c r="S4" s="768"/>
      <c r="T4" s="769"/>
      <c r="U4" s="188" t="s">
        <v>203</v>
      </c>
      <c r="V4" s="189" t="s">
        <v>204</v>
      </c>
      <c r="W4" s="775"/>
      <c r="X4" s="775"/>
      <c r="Y4" s="775"/>
      <c r="Z4" s="775"/>
      <c r="AA4" s="776"/>
      <c r="AC4" s="60"/>
    </row>
    <row r="5" spans="2:29" ht="15" customHeight="1">
      <c r="B5" s="681" t="s">
        <v>205</v>
      </c>
      <c r="C5" s="682"/>
      <c r="D5" s="682"/>
      <c r="E5" s="682"/>
      <c r="F5" s="682"/>
      <c r="G5" s="683"/>
      <c r="H5" s="188" t="s">
        <v>206</v>
      </c>
      <c r="I5" s="189" t="s">
        <v>0</v>
      </c>
      <c r="J5" s="791"/>
      <c r="K5" s="791"/>
      <c r="L5" s="791"/>
      <c r="M5" s="791"/>
      <c r="N5" s="792"/>
      <c r="O5" s="767" t="s">
        <v>207</v>
      </c>
      <c r="P5" s="768"/>
      <c r="Q5" s="768"/>
      <c r="R5" s="768"/>
      <c r="S5" s="768"/>
      <c r="T5" s="769"/>
      <c r="U5" s="188" t="s">
        <v>208</v>
      </c>
      <c r="V5" s="189" t="s">
        <v>0</v>
      </c>
      <c r="W5" s="775"/>
      <c r="X5" s="775"/>
      <c r="Y5" s="775"/>
      <c r="Z5" s="775"/>
      <c r="AA5" s="776"/>
      <c r="AC5" s="60"/>
    </row>
    <row r="6" spans="2:29" ht="15" customHeight="1">
      <c r="B6" s="681" t="s">
        <v>209</v>
      </c>
      <c r="C6" s="682"/>
      <c r="D6" s="682"/>
      <c r="E6" s="682"/>
      <c r="F6" s="682"/>
      <c r="G6" s="683"/>
      <c r="H6" s="190" t="s">
        <v>210</v>
      </c>
      <c r="I6" s="191" t="s">
        <v>204</v>
      </c>
      <c r="J6" s="789"/>
      <c r="K6" s="789"/>
      <c r="L6" s="789"/>
      <c r="M6" s="789"/>
      <c r="N6" s="790"/>
      <c r="O6" s="767" t="s">
        <v>211</v>
      </c>
      <c r="P6" s="768"/>
      <c r="Q6" s="768"/>
      <c r="R6" s="768"/>
      <c r="S6" s="768"/>
      <c r="T6" s="769"/>
      <c r="U6" s="190" t="s">
        <v>212</v>
      </c>
      <c r="V6" s="191" t="s">
        <v>204</v>
      </c>
      <c r="W6" s="773"/>
      <c r="X6" s="773"/>
      <c r="Y6" s="773"/>
      <c r="Z6" s="773"/>
      <c r="AA6" s="774"/>
      <c r="AC6" s="60"/>
    </row>
    <row r="7" spans="2:29" ht="15" customHeight="1">
      <c r="B7" s="692" t="s">
        <v>213</v>
      </c>
      <c r="C7" s="693"/>
      <c r="D7" s="693"/>
      <c r="E7" s="693"/>
      <c r="F7" s="693"/>
      <c r="G7" s="694"/>
      <c r="H7" s="192" t="s">
        <v>214</v>
      </c>
      <c r="I7" s="193" t="s">
        <v>0</v>
      </c>
      <c r="J7" s="798"/>
      <c r="K7" s="798"/>
      <c r="L7" s="798"/>
      <c r="M7" s="798"/>
      <c r="N7" s="800"/>
      <c r="O7" s="717" t="s">
        <v>215</v>
      </c>
      <c r="P7" s="718"/>
      <c r="Q7" s="718"/>
      <c r="R7" s="718"/>
      <c r="S7" s="718"/>
      <c r="T7" s="719"/>
      <c r="U7" s="192" t="s">
        <v>216</v>
      </c>
      <c r="V7" s="193" t="s">
        <v>204</v>
      </c>
      <c r="W7" s="798"/>
      <c r="X7" s="798"/>
      <c r="Y7" s="798"/>
      <c r="Z7" s="798"/>
      <c r="AA7" s="799"/>
      <c r="AC7" s="60"/>
    </row>
    <row r="9" spans="2:29" ht="15" customHeight="1">
      <c r="B9" s="4" t="s">
        <v>217</v>
      </c>
      <c r="AC9" s="218" t="s">
        <v>18</v>
      </c>
    </row>
    <row r="10" spans="2:29" ht="15" customHeight="1">
      <c r="B10" s="684" t="s">
        <v>218</v>
      </c>
      <c r="C10" s="685"/>
      <c r="D10" s="685"/>
      <c r="E10" s="685"/>
      <c r="F10" s="685"/>
      <c r="G10" s="686"/>
      <c r="H10" s="186" t="s">
        <v>219</v>
      </c>
      <c r="I10" s="187" t="s">
        <v>0</v>
      </c>
      <c r="J10" s="795"/>
      <c r="K10" s="795"/>
      <c r="L10" s="795"/>
      <c r="M10" s="795"/>
      <c r="N10" s="796"/>
      <c r="O10" s="764" t="s">
        <v>1</v>
      </c>
      <c r="P10" s="765"/>
      <c r="Q10" s="765"/>
      <c r="R10" s="765"/>
      <c r="S10" s="765"/>
      <c r="T10" s="766"/>
      <c r="U10" s="186" t="s">
        <v>220</v>
      </c>
      <c r="V10" s="187" t="s">
        <v>0</v>
      </c>
      <c r="W10" s="688"/>
      <c r="X10" s="688"/>
      <c r="Y10" s="688"/>
      <c r="Z10" s="688"/>
      <c r="AA10" s="689"/>
      <c r="AC10" s="218"/>
    </row>
    <row r="11" spans="2:29" ht="15" customHeight="1">
      <c r="B11" s="681" t="s">
        <v>200</v>
      </c>
      <c r="C11" s="682"/>
      <c r="D11" s="682"/>
      <c r="E11" s="682"/>
      <c r="F11" s="682"/>
      <c r="G11" s="683"/>
      <c r="H11" s="188" t="s">
        <v>201</v>
      </c>
      <c r="I11" s="189" t="s">
        <v>0</v>
      </c>
      <c r="J11" s="791"/>
      <c r="K11" s="791"/>
      <c r="L11" s="791"/>
      <c r="M11" s="791"/>
      <c r="N11" s="792"/>
      <c r="O11" s="767" t="s">
        <v>202</v>
      </c>
      <c r="P11" s="768"/>
      <c r="Q11" s="768"/>
      <c r="R11" s="768"/>
      <c r="S11" s="768"/>
      <c r="T11" s="769"/>
      <c r="U11" s="188" t="s">
        <v>203</v>
      </c>
      <c r="V11" s="189" t="s">
        <v>204</v>
      </c>
      <c r="W11" s="775"/>
      <c r="X11" s="775"/>
      <c r="Y11" s="775"/>
      <c r="Z11" s="775"/>
      <c r="AA11" s="776"/>
      <c r="AC11" s="218"/>
    </row>
    <row r="12" spans="2:29" ht="15" customHeight="1">
      <c r="B12" s="681" t="s">
        <v>205</v>
      </c>
      <c r="C12" s="682"/>
      <c r="D12" s="682"/>
      <c r="E12" s="682"/>
      <c r="F12" s="682"/>
      <c r="G12" s="683"/>
      <c r="H12" s="188" t="s">
        <v>206</v>
      </c>
      <c r="I12" s="189" t="s">
        <v>0</v>
      </c>
      <c r="J12" s="791"/>
      <c r="K12" s="791"/>
      <c r="L12" s="791"/>
      <c r="M12" s="791"/>
      <c r="N12" s="792"/>
      <c r="O12" s="767" t="s">
        <v>207</v>
      </c>
      <c r="P12" s="768"/>
      <c r="Q12" s="768"/>
      <c r="R12" s="768"/>
      <c r="S12" s="768"/>
      <c r="T12" s="769"/>
      <c r="U12" s="188" t="s">
        <v>208</v>
      </c>
      <c r="V12" s="189" t="s">
        <v>0</v>
      </c>
      <c r="W12" s="775"/>
      <c r="X12" s="775"/>
      <c r="Y12" s="775"/>
      <c r="Z12" s="775"/>
      <c r="AA12" s="776"/>
      <c r="AC12" s="218"/>
    </row>
    <row r="13" spans="2:29" ht="15" customHeight="1">
      <c r="B13" s="681" t="s">
        <v>209</v>
      </c>
      <c r="C13" s="682"/>
      <c r="D13" s="682"/>
      <c r="E13" s="682"/>
      <c r="F13" s="682"/>
      <c r="G13" s="683"/>
      <c r="H13" s="190" t="s">
        <v>210</v>
      </c>
      <c r="I13" s="191" t="s">
        <v>204</v>
      </c>
      <c r="J13" s="789"/>
      <c r="K13" s="789"/>
      <c r="L13" s="789"/>
      <c r="M13" s="789"/>
      <c r="N13" s="790"/>
      <c r="O13" s="767" t="s">
        <v>211</v>
      </c>
      <c r="P13" s="768"/>
      <c r="Q13" s="768"/>
      <c r="R13" s="768"/>
      <c r="S13" s="768"/>
      <c r="T13" s="769"/>
      <c r="U13" s="190" t="s">
        <v>212</v>
      </c>
      <c r="V13" s="191" t="s">
        <v>204</v>
      </c>
      <c r="W13" s="773"/>
      <c r="X13" s="773"/>
      <c r="Y13" s="773"/>
      <c r="Z13" s="773"/>
      <c r="AA13" s="774"/>
      <c r="AC13" s="218"/>
    </row>
    <row r="14" spans="2:29" ht="15" customHeight="1">
      <c r="B14" s="692" t="s">
        <v>213</v>
      </c>
      <c r="C14" s="693"/>
      <c r="D14" s="693"/>
      <c r="E14" s="693"/>
      <c r="F14" s="693"/>
      <c r="G14" s="694"/>
      <c r="H14" s="192" t="s">
        <v>214</v>
      </c>
      <c r="I14" s="193" t="s">
        <v>0</v>
      </c>
      <c r="J14" s="798"/>
      <c r="K14" s="798"/>
      <c r="L14" s="798"/>
      <c r="M14" s="798"/>
      <c r="N14" s="800"/>
      <c r="O14" s="717" t="s">
        <v>215</v>
      </c>
      <c r="P14" s="718"/>
      <c r="Q14" s="718"/>
      <c r="R14" s="718"/>
      <c r="S14" s="718"/>
      <c r="T14" s="719"/>
      <c r="U14" s="192" t="s">
        <v>216</v>
      </c>
      <c r="V14" s="193" t="s">
        <v>204</v>
      </c>
      <c r="W14" s="798"/>
      <c r="X14" s="798"/>
      <c r="Y14" s="798"/>
      <c r="Z14" s="798"/>
      <c r="AA14" s="799"/>
      <c r="AC14" s="218"/>
    </row>
    <row r="16" spans="2:29" ht="15" customHeight="1">
      <c r="B16" s="4" t="s">
        <v>221</v>
      </c>
      <c r="AC16" s="60" t="s">
        <v>222</v>
      </c>
    </row>
    <row r="17" spans="2:29" ht="15" customHeight="1">
      <c r="B17" s="711" t="s">
        <v>223</v>
      </c>
      <c r="C17" s="711"/>
      <c r="D17" s="754" t="s">
        <v>0</v>
      </c>
      <c r="E17" s="119"/>
      <c r="F17" s="119"/>
      <c r="G17" s="119"/>
      <c r="H17" s="119"/>
      <c r="I17" s="119"/>
      <c r="K17" s="109"/>
      <c r="L17" s="6"/>
      <c r="M17" s="6"/>
      <c r="N17" s="6"/>
      <c r="P17" s="804" t="s">
        <v>204</v>
      </c>
      <c r="Q17" s="801"/>
      <c r="R17" s="801"/>
      <c r="S17" s="801"/>
      <c r="T17" s="801"/>
      <c r="U17" s="119"/>
      <c r="V17" s="119"/>
      <c r="AA17" s="119"/>
      <c r="AB17" s="1"/>
      <c r="AC17" s="60"/>
    </row>
    <row r="18" spans="2:29" ht="15" customHeight="1">
      <c r="B18" s="711"/>
      <c r="C18" s="711"/>
      <c r="D18" s="754"/>
      <c r="E18" s="119"/>
      <c r="F18" s="119"/>
      <c r="G18" s="119"/>
      <c r="H18" s="119"/>
      <c r="I18" s="119"/>
      <c r="K18" s="109"/>
      <c r="L18" s="6"/>
      <c r="M18" s="6"/>
      <c r="N18" s="6"/>
      <c r="P18" s="601"/>
      <c r="Q18" s="801"/>
      <c r="R18" s="801"/>
      <c r="S18" s="801"/>
      <c r="T18" s="801"/>
      <c r="U18" s="119"/>
      <c r="V18" s="119"/>
      <c r="AA18" s="119"/>
      <c r="AB18" s="1"/>
      <c r="AC18" s="60"/>
    </row>
    <row r="19" spans="2:29" ht="15" customHeight="1">
      <c r="B19" s="712"/>
      <c r="C19" s="712"/>
      <c r="D19" s="194"/>
      <c r="E19" s="115"/>
      <c r="F19" s="119"/>
      <c r="G19" s="119"/>
      <c r="H19" s="119"/>
      <c r="I19" s="119"/>
      <c r="K19" s="109"/>
      <c r="L19" s="6"/>
      <c r="M19" s="6"/>
      <c r="N19" s="6"/>
      <c r="O19" s="2"/>
      <c r="P19" s="119"/>
      <c r="Q19" s="119"/>
      <c r="R19" s="119"/>
      <c r="S19" s="119"/>
      <c r="T19" s="119"/>
      <c r="U19" s="119"/>
      <c r="V19" s="119"/>
      <c r="AA19" s="119"/>
      <c r="AB19" s="1"/>
      <c r="AC19" s="60"/>
    </row>
    <row r="20" spans="2:29" ht="15" customHeight="1">
      <c r="B20" s="119"/>
      <c r="C20" s="801" t="s">
        <v>224</v>
      </c>
      <c r="D20" s="754" t="s">
        <v>0</v>
      </c>
      <c r="E20" s="119"/>
      <c r="F20" s="119"/>
      <c r="G20" s="119"/>
      <c r="H20" s="119"/>
      <c r="I20" s="119"/>
      <c r="J20" s="119"/>
      <c r="K20" s="119"/>
      <c r="L20" s="119"/>
      <c r="M20" s="119"/>
      <c r="N20" s="119"/>
      <c r="P20" s="797" t="s">
        <v>204</v>
      </c>
      <c r="Q20" s="803"/>
      <c r="R20" s="803"/>
      <c r="S20" s="803"/>
      <c r="T20" s="803"/>
      <c r="U20" s="119"/>
      <c r="V20" s="109"/>
      <c r="W20" s="6"/>
      <c r="X20" s="6"/>
      <c r="Y20" s="6"/>
      <c r="AA20" s="119"/>
      <c r="AB20" s="1"/>
      <c r="AC20" s="60"/>
    </row>
    <row r="21" spans="2:29" ht="15" customHeight="1">
      <c r="B21" s="119"/>
      <c r="C21" s="801"/>
      <c r="D21" s="754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P21" s="755"/>
      <c r="Q21" s="803"/>
      <c r="R21" s="803"/>
      <c r="S21" s="803"/>
      <c r="T21" s="803"/>
      <c r="U21" s="119"/>
      <c r="V21" s="109"/>
      <c r="W21" s="6"/>
      <c r="X21" s="6"/>
      <c r="Y21" s="6"/>
      <c r="AA21" s="119"/>
      <c r="AB21" s="1"/>
      <c r="AC21" s="60"/>
    </row>
    <row r="22" spans="2:29" ht="15" customHeight="1">
      <c r="B22" s="714" t="s">
        <v>13</v>
      </c>
      <c r="C22" s="714"/>
      <c r="D22" s="113" t="s">
        <v>225</v>
      </c>
      <c r="E22" s="109" t="s">
        <v>0</v>
      </c>
      <c r="F22" s="806"/>
      <c r="G22" s="806"/>
      <c r="H22" s="806"/>
      <c r="I22" s="806"/>
      <c r="J22" s="806"/>
      <c r="K22" s="806"/>
      <c r="L22" s="806"/>
      <c r="M22" s="806"/>
      <c r="N22" s="806"/>
      <c r="O22" s="714" t="s">
        <v>226</v>
      </c>
      <c r="P22" s="714"/>
      <c r="Q22" s="802"/>
      <c r="R22" s="802"/>
      <c r="S22" s="802"/>
      <c r="T22" s="802"/>
      <c r="U22" s="119" t="s">
        <v>2</v>
      </c>
      <c r="V22" s="1"/>
      <c r="W22" s="1"/>
      <c r="X22" s="1"/>
      <c r="Y22" s="1"/>
      <c r="Z22" s="1"/>
      <c r="AA22" s="1"/>
      <c r="AB22" s="1"/>
      <c r="AC22" s="60"/>
    </row>
    <row r="23" spans="2:29" ht="15" customHeight="1">
      <c r="B23" s="760" t="s">
        <v>227</v>
      </c>
      <c r="C23" s="760"/>
      <c r="D23" s="109" t="s">
        <v>0</v>
      </c>
      <c r="E23" s="316" t="s">
        <v>688</v>
      </c>
      <c r="F23" s="122"/>
      <c r="G23" s="119"/>
      <c r="H23" s="119"/>
      <c r="I23" s="119"/>
      <c r="J23" s="109"/>
      <c r="K23" s="109" t="s">
        <v>0</v>
      </c>
      <c r="L23" s="672"/>
      <c r="M23" s="672"/>
      <c r="N23" s="672"/>
      <c r="O23" s="672"/>
      <c r="P23" s="119"/>
      <c r="Q23" s="119"/>
      <c r="R23" s="119"/>
      <c r="S23" s="119"/>
      <c r="T23" s="119"/>
      <c r="U23" s="119"/>
      <c r="V23" s="119"/>
      <c r="W23" s="119"/>
      <c r="AA23" s="119"/>
      <c r="AC23" s="60"/>
    </row>
    <row r="24" spans="2:29" ht="15" customHeight="1">
      <c r="B24" s="760" t="s">
        <v>228</v>
      </c>
      <c r="C24" s="760"/>
      <c r="D24" s="109" t="s">
        <v>0</v>
      </c>
      <c r="E24" s="317" t="s">
        <v>689</v>
      </c>
      <c r="F24" s="195"/>
      <c r="G24" s="119"/>
      <c r="H24" s="119"/>
      <c r="I24" s="119"/>
      <c r="J24" s="109"/>
      <c r="K24" s="109" t="s">
        <v>0</v>
      </c>
      <c r="L24" s="672"/>
      <c r="M24" s="672"/>
      <c r="N24" s="672"/>
      <c r="O24" s="672"/>
      <c r="P24" s="119"/>
      <c r="Q24" s="119"/>
      <c r="R24" s="119"/>
      <c r="S24" s="119"/>
      <c r="T24" s="119"/>
      <c r="U24" s="119"/>
      <c r="V24" s="119"/>
      <c r="W24" s="119"/>
      <c r="AA24" s="119"/>
      <c r="AC24" s="60"/>
    </row>
    <row r="25" spans="2:29" ht="15" customHeight="1">
      <c r="B25" s="760" t="s">
        <v>229</v>
      </c>
      <c r="C25" s="760"/>
      <c r="D25" s="109" t="s">
        <v>0</v>
      </c>
      <c r="E25" s="317" t="s">
        <v>690</v>
      </c>
      <c r="F25" s="196"/>
      <c r="G25" s="119"/>
      <c r="H25" s="119"/>
      <c r="I25" s="119"/>
      <c r="J25" s="109"/>
      <c r="K25" s="109" t="s">
        <v>0</v>
      </c>
      <c r="L25" s="672"/>
      <c r="M25" s="672"/>
      <c r="N25" s="672"/>
      <c r="O25" s="672"/>
      <c r="P25" s="119"/>
      <c r="Q25" s="119"/>
      <c r="R25" s="119"/>
      <c r="S25" s="119"/>
      <c r="T25" s="119"/>
      <c r="U25" s="119"/>
      <c r="V25" s="119"/>
      <c r="W25" s="119"/>
      <c r="X25" s="119"/>
      <c r="Y25" s="119"/>
      <c r="Z25" s="119"/>
      <c r="AA25" s="119"/>
      <c r="AC25" s="60"/>
    </row>
    <row r="26" spans="2:29" ht="15" customHeight="1">
      <c r="B26" s="760" t="s">
        <v>230</v>
      </c>
      <c r="C26" s="760"/>
      <c r="D26" s="109" t="s">
        <v>0</v>
      </c>
      <c r="E26" s="6" t="s">
        <v>231</v>
      </c>
      <c r="K26" s="109" t="s">
        <v>0</v>
      </c>
      <c r="L26" s="672"/>
      <c r="M26" s="672"/>
      <c r="N26" s="672"/>
      <c r="O26" s="672"/>
      <c r="P26" s="1"/>
      <c r="Q26" s="119"/>
      <c r="R26" s="119"/>
      <c r="S26" s="119"/>
      <c r="T26" s="119"/>
      <c r="U26" s="119"/>
      <c r="V26" s="119"/>
      <c r="W26" s="119"/>
      <c r="X26" s="119"/>
      <c r="Y26" s="119"/>
      <c r="Z26" s="119"/>
      <c r="AA26" s="119"/>
      <c r="AC26" s="60"/>
    </row>
    <row r="27" spans="2:29" ht="15" customHeight="1">
      <c r="B27" s="758" t="s">
        <v>232</v>
      </c>
      <c r="C27" s="619"/>
      <c r="D27" s="619"/>
      <c r="E27" s="619"/>
      <c r="F27" s="619"/>
      <c r="G27" s="619"/>
      <c r="H27" s="759" t="s">
        <v>233</v>
      </c>
      <c r="I27" s="619"/>
      <c r="J27" s="619"/>
      <c r="K27" s="619"/>
      <c r="L27" s="619"/>
      <c r="M27" s="759" t="s">
        <v>234</v>
      </c>
      <c r="N27" s="619"/>
      <c r="O27" s="619"/>
      <c r="P27" s="619"/>
      <c r="Q27" s="619"/>
      <c r="R27" s="619" t="s">
        <v>235</v>
      </c>
      <c r="S27" s="619"/>
      <c r="T27" s="619"/>
      <c r="U27" s="619"/>
      <c r="V27" s="619"/>
      <c r="W27" s="759" t="s">
        <v>236</v>
      </c>
      <c r="X27" s="619"/>
      <c r="Y27" s="619"/>
      <c r="Z27" s="619"/>
      <c r="AA27" s="785"/>
      <c r="AC27" s="60"/>
    </row>
    <row r="28" spans="2:29" ht="15" customHeight="1">
      <c r="B28" s="793"/>
      <c r="C28" s="794"/>
      <c r="D28" s="794"/>
      <c r="E28" s="794"/>
      <c r="F28" s="794"/>
      <c r="G28" s="794"/>
      <c r="H28" s="615"/>
      <c r="I28" s="616"/>
      <c r="J28" s="616"/>
      <c r="K28" s="616"/>
      <c r="L28" s="617"/>
      <c r="M28" s="615"/>
      <c r="N28" s="616"/>
      <c r="O28" s="616"/>
      <c r="P28" s="616"/>
      <c r="Q28" s="617"/>
      <c r="R28" s="615"/>
      <c r="S28" s="616"/>
      <c r="T28" s="616"/>
      <c r="U28" s="616"/>
      <c r="V28" s="617"/>
      <c r="W28" s="615"/>
      <c r="X28" s="616"/>
      <c r="Y28" s="616"/>
      <c r="Z28" s="616"/>
      <c r="AA28" s="618"/>
      <c r="AC28" s="60"/>
    </row>
    <row r="29" spans="2:29" ht="15" customHeight="1">
      <c r="B29" s="197" t="s">
        <v>3</v>
      </c>
      <c r="C29" s="1"/>
      <c r="D29" s="1"/>
      <c r="E29" s="1" t="s">
        <v>237</v>
      </c>
      <c r="F29" s="7" t="s">
        <v>204</v>
      </c>
      <c r="G29" s="614"/>
      <c r="H29" s="614"/>
      <c r="I29" s="614"/>
      <c r="J29" s="614"/>
      <c r="K29" s="2" t="str">
        <f>IF(G29&gt;W28," ≥"," &lt;")</f>
        <v xml:space="preserve"> &lt;</v>
      </c>
      <c r="L29" s="746" t="s">
        <v>238</v>
      </c>
      <c r="M29" s="746"/>
      <c r="N29" s="1" t="s">
        <v>239</v>
      </c>
      <c r="O29" s="2" t="str">
        <f>IF(G29&gt;B28," &gt;"," ≤")</f>
        <v xml:space="preserve"> ≤</v>
      </c>
      <c r="P29" s="787" t="s">
        <v>240</v>
      </c>
      <c r="Q29" s="787"/>
      <c r="R29" s="1"/>
      <c r="S29" s="1"/>
      <c r="T29" s="1"/>
      <c r="U29" s="1"/>
      <c r="V29" s="1"/>
      <c r="W29" s="1"/>
      <c r="X29" s="1"/>
      <c r="Y29" s="784" t="str">
        <f>IF(AND(G29&gt;=W28, G29&lt;=B28),"...... OK","...... NG")</f>
        <v>...... OK</v>
      </c>
      <c r="Z29" s="784"/>
      <c r="AA29" s="784"/>
      <c r="AC29" s="60"/>
    </row>
    <row r="30" spans="2:29" ht="15" customHeight="1">
      <c r="B30" s="110"/>
      <c r="C30" s="110"/>
      <c r="D30" s="109"/>
      <c r="E30" s="2"/>
      <c r="F30" s="2"/>
      <c r="G30" s="601"/>
      <c r="H30" s="601"/>
      <c r="I30" s="601"/>
      <c r="J30" s="601"/>
      <c r="K30" s="601"/>
      <c r="L30" s="601"/>
      <c r="M30" s="601"/>
      <c r="N30" s="601"/>
      <c r="O30" s="601"/>
      <c r="P30" s="2" t="s">
        <v>204</v>
      </c>
      <c r="Q30" s="612"/>
      <c r="R30" s="612"/>
      <c r="S30" s="612"/>
      <c r="T30" s="612"/>
      <c r="U30" s="2"/>
      <c r="V30" s="8"/>
      <c r="W30" s="8"/>
      <c r="X30" s="1"/>
      <c r="Y30" s="9"/>
      <c r="Z30" s="9"/>
      <c r="AA30" s="9"/>
      <c r="AC30" s="73" t="s">
        <v>241</v>
      </c>
    </row>
    <row r="31" spans="2:29" ht="15" customHeight="1">
      <c r="B31" s="197" t="s">
        <v>242</v>
      </c>
      <c r="C31" s="110"/>
      <c r="D31" s="109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1"/>
      <c r="V31" s="1"/>
      <c r="W31" s="1"/>
      <c r="X31" s="1"/>
      <c r="Y31" s="1"/>
      <c r="Z31" s="1"/>
      <c r="AA31" s="1"/>
      <c r="AC31" s="60" t="s">
        <v>19</v>
      </c>
    </row>
    <row r="32" spans="2:29" ht="15" customHeight="1">
      <c r="B32" s="755" t="s">
        <v>243</v>
      </c>
      <c r="C32" s="760"/>
      <c r="D32" s="109" t="s">
        <v>0</v>
      </c>
      <c r="E32" s="10" t="s">
        <v>244</v>
      </c>
      <c r="F32" s="10"/>
      <c r="G32" s="10"/>
      <c r="H32" s="10"/>
      <c r="J32" s="11"/>
      <c r="K32" s="109" t="s">
        <v>0</v>
      </c>
      <c r="L32" s="786"/>
      <c r="M32" s="786"/>
      <c r="N32" s="786"/>
      <c r="O32" s="786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C32" s="60"/>
    </row>
    <row r="33" spans="2:29" ht="15" customHeight="1">
      <c r="B33" s="601" t="s">
        <v>245</v>
      </c>
      <c r="C33" s="601"/>
      <c r="D33" s="109" t="s">
        <v>0</v>
      </c>
      <c r="E33" s="699"/>
      <c r="F33" s="699"/>
      <c r="G33" s="6" t="s">
        <v>246</v>
      </c>
      <c r="H33" s="10"/>
      <c r="J33" s="12"/>
      <c r="K33" s="109"/>
      <c r="L33" s="788"/>
      <c r="M33" s="788"/>
      <c r="N33" s="788"/>
      <c r="O33" s="788"/>
      <c r="P33" s="2" t="str">
        <f>IF(L33&gt;=ABS(S33), "≥","&lt;")</f>
        <v>≥</v>
      </c>
      <c r="Q33" s="10" t="s">
        <v>247</v>
      </c>
      <c r="R33" s="7" t="s">
        <v>204</v>
      </c>
      <c r="S33" s="700"/>
      <c r="T33" s="700"/>
      <c r="U33" s="700"/>
      <c r="V33" s="700"/>
      <c r="W33" s="1"/>
      <c r="X33" s="1"/>
      <c r="Y33" s="761" t="str">
        <f>IF(L33&gt;=ABS(S33),"...... OK","...... NG")</f>
        <v>...... OK</v>
      </c>
      <c r="Z33" s="761"/>
      <c r="AA33" s="761"/>
      <c r="AC33" s="60"/>
    </row>
    <row r="35" spans="2:29" ht="15" customHeight="1">
      <c r="B35" s="4" t="s">
        <v>221</v>
      </c>
      <c r="AC35" s="218" t="s">
        <v>20</v>
      </c>
    </row>
    <row r="36" spans="2:29" ht="15" customHeight="1">
      <c r="B36" s="711" t="s">
        <v>223</v>
      </c>
      <c r="C36" s="711"/>
      <c r="D36" s="754" t="s">
        <v>0</v>
      </c>
      <c r="E36" s="119"/>
      <c r="F36" s="119"/>
      <c r="G36" s="119"/>
      <c r="H36" s="119"/>
      <c r="I36" s="119"/>
      <c r="K36" s="109"/>
      <c r="L36" s="6"/>
      <c r="M36" s="6"/>
      <c r="N36" s="6"/>
      <c r="P36" s="804" t="s">
        <v>204</v>
      </c>
      <c r="Q36" s="801"/>
      <c r="R36" s="801"/>
      <c r="S36" s="801"/>
      <c r="T36" s="801"/>
      <c r="U36" s="119"/>
      <c r="V36" s="119"/>
      <c r="AA36" s="119"/>
      <c r="AC36" s="218"/>
    </row>
    <row r="37" spans="2:29" ht="15" customHeight="1">
      <c r="B37" s="711"/>
      <c r="C37" s="711"/>
      <c r="D37" s="754"/>
      <c r="E37" s="119"/>
      <c r="F37" s="119"/>
      <c r="G37" s="119"/>
      <c r="H37" s="119"/>
      <c r="I37" s="119"/>
      <c r="K37" s="109"/>
      <c r="L37" s="6"/>
      <c r="M37" s="6"/>
      <c r="N37" s="6"/>
      <c r="P37" s="601"/>
      <c r="Q37" s="801"/>
      <c r="R37" s="801"/>
      <c r="S37" s="801"/>
      <c r="T37" s="801"/>
      <c r="U37" s="119"/>
      <c r="V37" s="119"/>
      <c r="AA37" s="119"/>
      <c r="AC37" s="218"/>
    </row>
    <row r="38" spans="2:29" ht="15" customHeight="1">
      <c r="B38" s="712"/>
      <c r="C38" s="712"/>
      <c r="D38" s="194"/>
      <c r="E38" s="115"/>
      <c r="F38" s="119"/>
      <c r="G38" s="119"/>
      <c r="H38" s="119"/>
      <c r="I38" s="119"/>
      <c r="K38" s="109"/>
      <c r="L38" s="6"/>
      <c r="M38" s="6"/>
      <c r="N38" s="6"/>
      <c r="O38" s="2"/>
      <c r="P38" s="119"/>
      <c r="Q38" s="119"/>
      <c r="R38" s="119"/>
      <c r="S38" s="119"/>
      <c r="T38" s="119"/>
      <c r="U38" s="119"/>
      <c r="V38" s="119"/>
      <c r="AA38" s="119"/>
      <c r="AC38" s="218"/>
    </row>
    <row r="39" spans="2:29" ht="15" customHeight="1">
      <c r="B39" s="119"/>
      <c r="C39" s="801" t="s">
        <v>224</v>
      </c>
      <c r="D39" s="754" t="s">
        <v>0</v>
      </c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P39" s="797" t="s">
        <v>204</v>
      </c>
      <c r="Q39" s="803"/>
      <c r="R39" s="803"/>
      <c r="S39" s="803"/>
      <c r="T39" s="803"/>
      <c r="U39" s="119"/>
      <c r="V39" s="109"/>
      <c r="W39" s="6"/>
      <c r="X39" s="6"/>
      <c r="Y39" s="6"/>
      <c r="AA39" s="119"/>
      <c r="AC39" s="218"/>
    </row>
    <row r="40" spans="2:29" ht="15" customHeight="1">
      <c r="B40" s="119"/>
      <c r="C40" s="801"/>
      <c r="D40" s="754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P40" s="755"/>
      <c r="Q40" s="803"/>
      <c r="R40" s="803"/>
      <c r="S40" s="803"/>
      <c r="T40" s="803"/>
      <c r="U40" s="119"/>
      <c r="V40" s="109"/>
      <c r="W40" s="6"/>
      <c r="X40" s="6"/>
      <c r="Y40" s="6"/>
      <c r="AA40" s="119"/>
      <c r="AC40" s="218"/>
    </row>
    <row r="41" spans="2:29" ht="15" customHeight="1">
      <c r="B41" s="714" t="s">
        <v>13</v>
      </c>
      <c r="C41" s="714"/>
      <c r="D41" s="113" t="s">
        <v>225</v>
      </c>
      <c r="E41" s="109" t="s">
        <v>0</v>
      </c>
      <c r="F41" s="806"/>
      <c r="G41" s="806"/>
      <c r="H41" s="806"/>
      <c r="I41" s="806"/>
      <c r="J41" s="806"/>
      <c r="K41" s="806"/>
      <c r="L41" s="806"/>
      <c r="M41" s="806"/>
      <c r="N41" s="806"/>
      <c r="O41" s="714" t="s">
        <v>226</v>
      </c>
      <c r="P41" s="714"/>
      <c r="Q41" s="802"/>
      <c r="R41" s="802"/>
      <c r="S41" s="802"/>
      <c r="T41" s="802"/>
      <c r="U41" s="119" t="s">
        <v>2</v>
      </c>
      <c r="V41" s="1"/>
      <c r="W41" s="1"/>
      <c r="X41" s="1"/>
      <c r="Y41" s="1"/>
      <c r="Z41" s="1"/>
      <c r="AA41" s="1"/>
      <c r="AC41" s="218"/>
    </row>
    <row r="42" spans="2:29" ht="15" customHeight="1">
      <c r="B42" s="760" t="s">
        <v>227</v>
      </c>
      <c r="C42" s="760"/>
      <c r="D42" s="109" t="s">
        <v>0</v>
      </c>
      <c r="E42" s="316" t="s">
        <v>691</v>
      </c>
      <c r="F42" s="122"/>
      <c r="G42" s="119"/>
      <c r="H42" s="119"/>
      <c r="I42" s="119"/>
      <c r="J42" s="109"/>
      <c r="K42" s="109" t="s">
        <v>0</v>
      </c>
      <c r="L42" s="672"/>
      <c r="M42" s="672"/>
      <c r="N42" s="672"/>
      <c r="O42" s="672"/>
      <c r="P42" s="119"/>
      <c r="Q42" s="119"/>
      <c r="R42" s="119"/>
      <c r="S42" s="119"/>
      <c r="T42" s="119"/>
      <c r="U42" s="119"/>
      <c r="V42" s="119"/>
      <c r="W42" s="119"/>
      <c r="AA42" s="119"/>
      <c r="AC42" s="218"/>
    </row>
    <row r="43" spans="2:29" ht="15" customHeight="1">
      <c r="B43" s="760" t="s">
        <v>228</v>
      </c>
      <c r="C43" s="760"/>
      <c r="D43" s="109" t="s">
        <v>0</v>
      </c>
      <c r="E43" s="317" t="s">
        <v>692</v>
      </c>
      <c r="F43" s="195"/>
      <c r="G43" s="119"/>
      <c r="H43" s="119"/>
      <c r="I43" s="119"/>
      <c r="J43" s="109"/>
      <c r="K43" s="109" t="s">
        <v>0</v>
      </c>
      <c r="L43" s="672"/>
      <c r="M43" s="672"/>
      <c r="N43" s="672"/>
      <c r="O43" s="672"/>
      <c r="P43" s="119"/>
      <c r="Q43" s="119"/>
      <c r="R43" s="119"/>
      <c r="S43" s="119"/>
      <c r="T43" s="119"/>
      <c r="U43" s="119"/>
      <c r="V43" s="119"/>
      <c r="W43" s="119"/>
      <c r="AA43" s="119"/>
      <c r="AC43" s="218"/>
    </row>
    <row r="44" spans="2:29" ht="15" customHeight="1">
      <c r="B44" s="760" t="s">
        <v>229</v>
      </c>
      <c r="C44" s="760"/>
      <c r="D44" s="109" t="s">
        <v>0</v>
      </c>
      <c r="E44" s="317" t="s">
        <v>693</v>
      </c>
      <c r="F44" s="196"/>
      <c r="G44" s="119"/>
      <c r="H44" s="119"/>
      <c r="I44" s="119"/>
      <c r="J44" s="109"/>
      <c r="K44" s="109" t="s">
        <v>0</v>
      </c>
      <c r="L44" s="672"/>
      <c r="M44" s="672"/>
      <c r="N44" s="672"/>
      <c r="O44" s="672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C44" s="218"/>
    </row>
    <row r="45" spans="2:29" ht="15" customHeight="1">
      <c r="B45" s="760" t="s">
        <v>230</v>
      </c>
      <c r="C45" s="760"/>
      <c r="D45" s="109" t="s">
        <v>0</v>
      </c>
      <c r="E45" s="6" t="s">
        <v>231</v>
      </c>
      <c r="K45" s="109" t="s">
        <v>0</v>
      </c>
      <c r="L45" s="672"/>
      <c r="M45" s="672"/>
      <c r="N45" s="672"/>
      <c r="O45" s="672"/>
      <c r="P45" s="1"/>
      <c r="Q45" s="119"/>
      <c r="R45" s="119"/>
      <c r="S45" s="119"/>
      <c r="T45" s="119"/>
      <c r="U45" s="119"/>
      <c r="V45" s="119"/>
      <c r="W45" s="119"/>
      <c r="X45" s="119"/>
      <c r="Y45" s="119"/>
      <c r="Z45" s="119"/>
      <c r="AA45" s="119"/>
      <c r="AC45" s="218"/>
    </row>
    <row r="46" spans="2:29" ht="15" customHeight="1">
      <c r="B46" s="758" t="s">
        <v>232</v>
      </c>
      <c r="C46" s="619"/>
      <c r="D46" s="619"/>
      <c r="E46" s="619"/>
      <c r="F46" s="619"/>
      <c r="G46" s="619"/>
      <c r="H46" s="759" t="s">
        <v>233</v>
      </c>
      <c r="I46" s="619"/>
      <c r="J46" s="619"/>
      <c r="K46" s="619"/>
      <c r="L46" s="619"/>
      <c r="M46" s="759" t="s">
        <v>234</v>
      </c>
      <c r="N46" s="619"/>
      <c r="O46" s="619"/>
      <c r="P46" s="619"/>
      <c r="Q46" s="619"/>
      <c r="R46" s="619" t="s">
        <v>235</v>
      </c>
      <c r="S46" s="619"/>
      <c r="T46" s="619"/>
      <c r="U46" s="619"/>
      <c r="V46" s="619"/>
      <c r="W46" s="759" t="s">
        <v>236</v>
      </c>
      <c r="X46" s="619"/>
      <c r="Y46" s="619"/>
      <c r="Z46" s="619"/>
      <c r="AA46" s="785"/>
      <c r="AC46" s="218"/>
    </row>
    <row r="47" spans="2:29" ht="15" customHeight="1">
      <c r="B47" s="793"/>
      <c r="C47" s="794"/>
      <c r="D47" s="794"/>
      <c r="E47" s="794"/>
      <c r="F47" s="794"/>
      <c r="G47" s="794"/>
      <c r="H47" s="615"/>
      <c r="I47" s="616"/>
      <c r="J47" s="616"/>
      <c r="K47" s="616"/>
      <c r="L47" s="617"/>
      <c r="M47" s="615"/>
      <c r="N47" s="616"/>
      <c r="O47" s="616"/>
      <c r="P47" s="616"/>
      <c r="Q47" s="617"/>
      <c r="R47" s="615"/>
      <c r="S47" s="616"/>
      <c r="T47" s="616"/>
      <c r="U47" s="616"/>
      <c r="V47" s="617"/>
      <c r="W47" s="615"/>
      <c r="X47" s="616"/>
      <c r="Y47" s="616"/>
      <c r="Z47" s="616"/>
      <c r="AA47" s="618"/>
      <c r="AC47" s="218"/>
    </row>
    <row r="48" spans="2:29" ht="15" customHeight="1">
      <c r="B48" s="197" t="s">
        <v>3</v>
      </c>
      <c r="C48" s="1"/>
      <c r="D48" s="1"/>
      <c r="E48" s="1" t="s">
        <v>237</v>
      </c>
      <c r="F48" s="7" t="s">
        <v>204</v>
      </c>
      <c r="G48" s="614"/>
      <c r="H48" s="614"/>
      <c r="I48" s="614"/>
      <c r="J48" s="614"/>
      <c r="K48" s="2" t="str">
        <f>IF(G48&gt;W47," ≥"," &lt;")</f>
        <v xml:space="preserve"> &lt;</v>
      </c>
      <c r="L48" s="746" t="s">
        <v>238</v>
      </c>
      <c r="M48" s="746"/>
      <c r="N48" s="1" t="s">
        <v>239</v>
      </c>
      <c r="O48" s="2" t="str">
        <f>IF(G48&gt;B47," &gt;"," ≤")</f>
        <v xml:space="preserve"> ≤</v>
      </c>
      <c r="P48" s="787" t="s">
        <v>240</v>
      </c>
      <c r="Q48" s="787"/>
      <c r="R48" s="1"/>
      <c r="S48" s="1"/>
      <c r="T48" s="1"/>
      <c r="U48" s="1"/>
      <c r="V48" s="1"/>
      <c r="W48" s="1"/>
      <c r="X48" s="1"/>
      <c r="Y48" s="784" t="str">
        <f>IF(AND(G48&gt;=W47, G48&lt;=B47),"...... OK","...... NG")</f>
        <v>...... OK</v>
      </c>
      <c r="Z48" s="784"/>
      <c r="AA48" s="784"/>
      <c r="AC48" s="218"/>
    </row>
    <row r="50" spans="1:29" ht="15" customHeight="1">
      <c r="B50" s="197" t="s">
        <v>242</v>
      </c>
      <c r="C50" s="110"/>
      <c r="D50" s="109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1"/>
      <c r="V50" s="1"/>
      <c r="W50" s="1"/>
      <c r="X50" s="1"/>
      <c r="Y50" s="1"/>
      <c r="Z50" s="1"/>
      <c r="AA50" s="1"/>
      <c r="AC50" s="218" t="s">
        <v>21</v>
      </c>
    </row>
    <row r="51" spans="1:29" ht="15" customHeight="1">
      <c r="B51" s="755" t="s">
        <v>243</v>
      </c>
      <c r="C51" s="760"/>
      <c r="D51" s="109" t="s">
        <v>0</v>
      </c>
      <c r="E51" s="10" t="s">
        <v>248</v>
      </c>
      <c r="F51" s="10"/>
      <c r="G51" s="10"/>
      <c r="H51" s="10"/>
      <c r="J51" s="11"/>
      <c r="K51" s="109" t="s">
        <v>0</v>
      </c>
      <c r="L51" s="786"/>
      <c r="M51" s="786"/>
      <c r="N51" s="786"/>
      <c r="O51" s="786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C51" s="218"/>
    </row>
    <row r="52" spans="1:29" ht="15" customHeight="1">
      <c r="B52" s="601" t="s">
        <v>245</v>
      </c>
      <c r="C52" s="601"/>
      <c r="D52" s="109" t="s">
        <v>0</v>
      </c>
      <c r="E52" s="699"/>
      <c r="F52" s="699"/>
      <c r="G52" s="6" t="s">
        <v>246</v>
      </c>
      <c r="H52" s="10"/>
      <c r="J52" s="12"/>
      <c r="K52" s="109"/>
      <c r="L52" s="788"/>
      <c r="M52" s="788"/>
      <c r="N52" s="788"/>
      <c r="O52" s="788"/>
      <c r="P52" s="2" t="str">
        <f>IF(L52&gt;=ABS(S52), "≥","&lt;")</f>
        <v>≥</v>
      </c>
      <c r="Q52" s="10" t="s">
        <v>247</v>
      </c>
      <c r="R52" s="7" t="s">
        <v>204</v>
      </c>
      <c r="S52" s="700"/>
      <c r="T52" s="700"/>
      <c r="U52" s="700"/>
      <c r="V52" s="700"/>
      <c r="W52" s="1"/>
      <c r="X52" s="1"/>
      <c r="Y52" s="761" t="str">
        <f>IF(L52&gt;=ABS(S52),"...... OK","...... NG")</f>
        <v>...... OK</v>
      </c>
      <c r="Z52" s="761"/>
      <c r="AA52" s="761"/>
      <c r="AC52" s="218"/>
    </row>
    <row r="54" spans="1:29" ht="15" customHeight="1">
      <c r="A54" s="72" t="s">
        <v>249</v>
      </c>
      <c r="B54" s="72"/>
      <c r="C54" s="72"/>
      <c r="D54" s="72"/>
      <c r="E54" s="72"/>
      <c r="F54" s="72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72"/>
      <c r="Z54" s="72"/>
      <c r="AA54" s="72"/>
      <c r="AB54" s="72"/>
      <c r="AC54" s="73"/>
    </row>
    <row r="55" spans="1:29" ht="15" customHeight="1">
      <c r="B55" s="4" t="s">
        <v>217</v>
      </c>
      <c r="AC55" s="60" t="s">
        <v>682</v>
      </c>
    </row>
    <row r="56" spans="1:29" ht="15" customHeight="1">
      <c r="B56" s="722" t="s">
        <v>218</v>
      </c>
      <c r="C56" s="723"/>
      <c r="D56" s="723"/>
      <c r="E56" s="723"/>
      <c r="F56" s="723"/>
      <c r="G56" s="723"/>
      <c r="H56" s="87" t="s">
        <v>219</v>
      </c>
      <c r="I56" s="90" t="s">
        <v>0</v>
      </c>
      <c r="J56" s="724"/>
      <c r="K56" s="725"/>
      <c r="L56" s="725"/>
      <c r="M56" s="725"/>
      <c r="N56" s="725"/>
      <c r="O56" s="726" t="s">
        <v>1</v>
      </c>
      <c r="P56" s="726"/>
      <c r="Q56" s="726"/>
      <c r="R56" s="726"/>
      <c r="S56" s="726"/>
      <c r="T56" s="726"/>
      <c r="U56" s="87" t="s">
        <v>199</v>
      </c>
      <c r="V56" s="90" t="s">
        <v>0</v>
      </c>
      <c r="W56" s="727"/>
      <c r="X56" s="728"/>
      <c r="Y56" s="728"/>
      <c r="Z56" s="728"/>
      <c r="AA56" s="729"/>
      <c r="AC56" s="60"/>
    </row>
    <row r="57" spans="1:29" ht="15" customHeight="1">
      <c r="B57" s="731" t="s">
        <v>200</v>
      </c>
      <c r="C57" s="732"/>
      <c r="D57" s="732"/>
      <c r="E57" s="732"/>
      <c r="F57" s="732"/>
      <c r="G57" s="732"/>
      <c r="H57" s="88" t="s">
        <v>201</v>
      </c>
      <c r="I57" s="91" t="s">
        <v>0</v>
      </c>
      <c r="J57" s="733"/>
      <c r="K57" s="734"/>
      <c r="L57" s="734"/>
      <c r="M57" s="734"/>
      <c r="N57" s="734"/>
      <c r="O57" s="735" t="s">
        <v>250</v>
      </c>
      <c r="P57" s="735"/>
      <c r="Q57" s="735"/>
      <c r="R57" s="735"/>
      <c r="S57" s="735"/>
      <c r="T57" s="735"/>
      <c r="U57" s="88" t="s">
        <v>203</v>
      </c>
      <c r="V57" s="91" t="s">
        <v>204</v>
      </c>
      <c r="W57" s="736"/>
      <c r="X57" s="737"/>
      <c r="Y57" s="737"/>
      <c r="Z57" s="737"/>
      <c r="AA57" s="738"/>
      <c r="AC57" s="60"/>
    </row>
    <row r="58" spans="1:29" ht="15" customHeight="1">
      <c r="B58" s="731" t="s">
        <v>205</v>
      </c>
      <c r="C58" s="732"/>
      <c r="D58" s="732"/>
      <c r="E58" s="732"/>
      <c r="F58" s="732"/>
      <c r="G58" s="732"/>
      <c r="H58" s="88" t="s">
        <v>206</v>
      </c>
      <c r="I58" s="91" t="s">
        <v>0</v>
      </c>
      <c r="J58" s="733"/>
      <c r="K58" s="734"/>
      <c r="L58" s="734"/>
      <c r="M58" s="734"/>
      <c r="N58" s="734"/>
      <c r="O58" s="735" t="s">
        <v>207</v>
      </c>
      <c r="P58" s="735"/>
      <c r="Q58" s="735"/>
      <c r="R58" s="735"/>
      <c r="S58" s="735"/>
      <c r="T58" s="735"/>
      <c r="U58" s="88" t="s">
        <v>208</v>
      </c>
      <c r="V58" s="91" t="s">
        <v>0</v>
      </c>
      <c r="W58" s="736"/>
      <c r="X58" s="737"/>
      <c r="Y58" s="737"/>
      <c r="Z58" s="737"/>
      <c r="AA58" s="738"/>
      <c r="AC58" s="60"/>
    </row>
    <row r="59" spans="1:29" ht="15" customHeight="1">
      <c r="B59" s="731" t="s">
        <v>209</v>
      </c>
      <c r="C59" s="732"/>
      <c r="D59" s="732"/>
      <c r="E59" s="732"/>
      <c r="F59" s="732"/>
      <c r="G59" s="732"/>
      <c r="H59" s="88" t="s">
        <v>210</v>
      </c>
      <c r="I59" s="91" t="s">
        <v>204</v>
      </c>
      <c r="J59" s="733"/>
      <c r="K59" s="734"/>
      <c r="L59" s="734"/>
      <c r="M59" s="734"/>
      <c r="N59" s="734"/>
      <c r="O59" s="809" t="s">
        <v>251</v>
      </c>
      <c r="P59" s="810"/>
      <c r="Q59" s="810"/>
      <c r="R59" s="810"/>
      <c r="S59" s="810"/>
      <c r="T59" s="811"/>
      <c r="U59" s="709" t="s">
        <v>252</v>
      </c>
      <c r="V59" s="739" t="s">
        <v>204</v>
      </c>
      <c r="W59" s="741"/>
      <c r="X59" s="741"/>
      <c r="Y59" s="741"/>
      <c r="Z59" s="741"/>
      <c r="AA59" s="742"/>
      <c r="AC59" s="60"/>
    </row>
    <row r="60" spans="1:29" ht="15" customHeight="1">
      <c r="B60" s="731" t="s">
        <v>213</v>
      </c>
      <c r="C60" s="732"/>
      <c r="D60" s="732"/>
      <c r="E60" s="732"/>
      <c r="F60" s="732"/>
      <c r="G60" s="732"/>
      <c r="H60" s="88" t="s">
        <v>214</v>
      </c>
      <c r="I60" s="91" t="s">
        <v>0</v>
      </c>
      <c r="J60" s="807"/>
      <c r="K60" s="808"/>
      <c r="L60" s="808"/>
      <c r="M60" s="808"/>
      <c r="N60" s="808"/>
      <c r="O60" s="812"/>
      <c r="P60" s="813"/>
      <c r="Q60" s="813"/>
      <c r="R60" s="813"/>
      <c r="S60" s="813"/>
      <c r="T60" s="814"/>
      <c r="U60" s="710"/>
      <c r="V60" s="740"/>
      <c r="W60" s="743"/>
      <c r="X60" s="743"/>
      <c r="Y60" s="743"/>
      <c r="Z60" s="743"/>
      <c r="AA60" s="744"/>
      <c r="AC60" s="60"/>
    </row>
    <row r="61" spans="1:29" ht="15" customHeight="1">
      <c r="B61" s="828" t="s">
        <v>211</v>
      </c>
      <c r="C61" s="735"/>
      <c r="D61" s="735"/>
      <c r="E61" s="735"/>
      <c r="F61" s="735"/>
      <c r="G61" s="735"/>
      <c r="H61" s="88" t="s">
        <v>212</v>
      </c>
      <c r="I61" s="91" t="s">
        <v>204</v>
      </c>
      <c r="J61" s="807"/>
      <c r="K61" s="808"/>
      <c r="L61" s="808"/>
      <c r="M61" s="808"/>
      <c r="N61" s="808"/>
      <c r="O61" s="829" t="s">
        <v>253</v>
      </c>
      <c r="P61" s="829"/>
      <c r="Q61" s="829"/>
      <c r="R61" s="829"/>
      <c r="S61" s="829"/>
      <c r="T61" s="829"/>
      <c r="U61" s="85" t="s">
        <v>254</v>
      </c>
      <c r="V61" s="93" t="s">
        <v>204</v>
      </c>
      <c r="W61" s="821"/>
      <c r="X61" s="822"/>
      <c r="Y61" s="822"/>
      <c r="Z61" s="822"/>
      <c r="AA61" s="823"/>
      <c r="AC61" s="60"/>
    </row>
    <row r="62" spans="1:29" ht="15" customHeight="1">
      <c r="B62" s="830" t="s">
        <v>215</v>
      </c>
      <c r="C62" s="831"/>
      <c r="D62" s="831"/>
      <c r="E62" s="831"/>
      <c r="F62" s="831"/>
      <c r="G62" s="831"/>
      <c r="H62" s="89" t="s">
        <v>216</v>
      </c>
      <c r="I62" s="92" t="s">
        <v>204</v>
      </c>
      <c r="J62" s="824"/>
      <c r="K62" s="825"/>
      <c r="L62" s="825"/>
      <c r="M62" s="825"/>
      <c r="N62" s="825"/>
      <c r="O62" s="832" t="s">
        <v>255</v>
      </c>
      <c r="P62" s="832"/>
      <c r="Q62" s="832"/>
      <c r="R62" s="832"/>
      <c r="S62" s="832"/>
      <c r="T62" s="832"/>
      <c r="U62" s="86" t="s">
        <v>256</v>
      </c>
      <c r="V62" s="94" t="s">
        <v>204</v>
      </c>
      <c r="W62" s="824"/>
      <c r="X62" s="825"/>
      <c r="Y62" s="825"/>
      <c r="Z62" s="825"/>
      <c r="AA62" s="826"/>
      <c r="AC62" s="60"/>
    </row>
    <row r="64" spans="1:29" ht="15" customHeight="1">
      <c r="B64" s="4" t="s">
        <v>221</v>
      </c>
      <c r="AC64" s="60" t="s">
        <v>683</v>
      </c>
    </row>
    <row r="65" spans="2:29" ht="15" customHeight="1">
      <c r="B65" s="705" t="s">
        <v>676</v>
      </c>
      <c r="C65" s="705"/>
      <c r="D65" s="25" t="s">
        <v>204</v>
      </c>
      <c r="E65" s="706"/>
      <c r="F65" s="706"/>
      <c r="G65" s="706"/>
      <c r="H65" s="706"/>
      <c r="AC65" s="60"/>
    </row>
    <row r="66" spans="2:29" ht="15" customHeight="1">
      <c r="B66" s="705" t="s">
        <v>687</v>
      </c>
      <c r="C66" s="705"/>
      <c r="D66" s="25" t="s">
        <v>204</v>
      </c>
      <c r="E66" s="706"/>
      <c r="F66" s="706"/>
      <c r="G66" s="706"/>
      <c r="H66" s="706"/>
      <c r="AC66" s="60"/>
    </row>
    <row r="67" spans="2:29" ht="15" customHeight="1">
      <c r="B67" s="705" t="s">
        <v>685</v>
      </c>
      <c r="C67" s="705"/>
      <c r="D67" s="25" t="s">
        <v>204</v>
      </c>
      <c r="E67" s="706"/>
      <c r="F67" s="706"/>
      <c r="G67" s="706"/>
      <c r="H67" s="706"/>
      <c r="AC67" s="60"/>
    </row>
    <row r="68" spans="2:29" ht="15" customHeight="1">
      <c r="B68" s="705" t="s">
        <v>686</v>
      </c>
      <c r="C68" s="705"/>
      <c r="D68" s="25" t="s">
        <v>204</v>
      </c>
      <c r="E68" s="706"/>
      <c r="F68" s="706"/>
      <c r="G68" s="706"/>
      <c r="H68" s="706"/>
      <c r="AC68" s="60"/>
    </row>
    <row r="69" spans="2:29" ht="15" customHeight="1">
      <c r="B69" s="5">
        <v>1</v>
      </c>
      <c r="C69" s="5">
        <v>2</v>
      </c>
      <c r="D69" s="5">
        <v>3</v>
      </c>
      <c r="E69" s="5">
        <v>4</v>
      </c>
      <c r="F69" s="5">
        <v>5</v>
      </c>
      <c r="G69" s="5">
        <v>6</v>
      </c>
      <c r="H69" s="5">
        <v>7</v>
      </c>
      <c r="I69" s="5">
        <v>8</v>
      </c>
      <c r="J69" s="5">
        <v>9</v>
      </c>
      <c r="K69" s="5">
        <v>10</v>
      </c>
      <c r="L69" s="5">
        <v>11</v>
      </c>
      <c r="M69" s="5">
        <v>12</v>
      </c>
      <c r="N69" s="5">
        <v>13</v>
      </c>
      <c r="O69" s="5">
        <v>14</v>
      </c>
      <c r="P69" s="5">
        <v>15</v>
      </c>
      <c r="Q69" s="5">
        <v>16</v>
      </c>
    </row>
    <row r="70" spans="2:29" ht="15" customHeight="1">
      <c r="B70" s="4" t="s">
        <v>221</v>
      </c>
      <c r="AC70" s="60" t="s">
        <v>257</v>
      </c>
    </row>
    <row r="71" spans="2:29" ht="15" customHeight="1">
      <c r="B71" s="711" t="s">
        <v>223</v>
      </c>
      <c r="C71" s="711"/>
      <c r="D71" s="754" t="s">
        <v>0</v>
      </c>
      <c r="E71" s="315"/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804" t="s">
        <v>204</v>
      </c>
      <c r="Q71" s="801"/>
      <c r="R71" s="801"/>
      <c r="S71" s="801"/>
      <c r="T71" s="801"/>
      <c r="U71" s="119"/>
      <c r="V71" s="119"/>
      <c r="AA71" s="119"/>
      <c r="AB71" s="1"/>
      <c r="AC71" s="60"/>
    </row>
    <row r="72" spans="2:29" ht="15" customHeight="1">
      <c r="B72" s="711"/>
      <c r="C72" s="711"/>
      <c r="D72" s="754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601"/>
      <c r="Q72" s="801"/>
      <c r="R72" s="801"/>
      <c r="S72" s="801"/>
      <c r="T72" s="801"/>
      <c r="U72" s="119"/>
      <c r="V72" s="119"/>
      <c r="AA72" s="119"/>
      <c r="AB72" s="1"/>
      <c r="AC72" s="60"/>
    </row>
    <row r="73" spans="2:29" ht="15" customHeight="1">
      <c r="B73" s="712"/>
      <c r="C73" s="712"/>
      <c r="D73" s="194"/>
      <c r="E73" s="115"/>
      <c r="F73" s="119"/>
      <c r="G73" s="119"/>
      <c r="H73" s="119"/>
      <c r="I73" s="119"/>
      <c r="K73" s="109"/>
      <c r="L73" s="6"/>
      <c r="M73" s="6"/>
      <c r="N73" s="6"/>
      <c r="O73" s="2"/>
      <c r="P73" s="119"/>
      <c r="Q73" s="119"/>
      <c r="R73" s="119"/>
      <c r="S73" s="119"/>
      <c r="T73" s="119"/>
      <c r="U73" s="119"/>
      <c r="V73" s="119"/>
      <c r="AA73" s="119"/>
      <c r="AB73" s="1"/>
      <c r="AC73" s="60"/>
    </row>
    <row r="74" spans="2:29" ht="15" customHeight="1">
      <c r="B74" s="713" t="s">
        <v>243</v>
      </c>
      <c r="C74" s="713"/>
      <c r="D74" s="109" t="s">
        <v>204</v>
      </c>
      <c r="E74" s="318" t="s">
        <v>694</v>
      </c>
      <c r="F74" s="2"/>
      <c r="G74" s="2"/>
      <c r="H74" s="2"/>
      <c r="I74" s="2"/>
      <c r="K74" s="7" t="s">
        <v>204</v>
      </c>
      <c r="L74" s="672"/>
      <c r="M74" s="672"/>
      <c r="N74" s="672"/>
      <c r="O74" s="672"/>
      <c r="P74" s="71"/>
      <c r="Q74" s="71"/>
      <c r="R74" s="71"/>
      <c r="S74" s="71"/>
      <c r="T74" s="2"/>
      <c r="U74" s="8"/>
      <c r="V74" s="8"/>
      <c r="W74" s="1"/>
      <c r="X74" s="9"/>
      <c r="Z74" s="9"/>
      <c r="AA74" s="9"/>
      <c r="AB74" s="1"/>
      <c r="AC74" s="60"/>
    </row>
    <row r="75" spans="2:29" ht="15" customHeight="1">
      <c r="B75" s="713" t="s">
        <v>225</v>
      </c>
      <c r="C75" s="713"/>
      <c r="D75" s="109"/>
      <c r="E75" s="2"/>
      <c r="F75" s="2"/>
      <c r="G75" s="2"/>
      <c r="H75" s="2"/>
      <c r="I75" s="2"/>
      <c r="K75" s="109" t="s">
        <v>204</v>
      </c>
      <c r="L75" s="672"/>
      <c r="M75" s="672"/>
      <c r="N75" s="672"/>
      <c r="O75" s="672"/>
      <c r="P75" s="714" t="s">
        <v>226</v>
      </c>
      <c r="Q75" s="714"/>
      <c r="R75" s="802"/>
      <c r="S75" s="802"/>
      <c r="T75" s="802"/>
      <c r="U75" s="802"/>
      <c r="V75" s="119" t="s">
        <v>2</v>
      </c>
      <c r="W75" s="1"/>
      <c r="X75" s="9"/>
      <c r="Z75" s="9"/>
      <c r="AA75" s="9"/>
      <c r="AB75" s="1"/>
      <c r="AC75" s="60"/>
    </row>
    <row r="76" spans="2:29" ht="15" customHeight="1">
      <c r="B76" s="713" t="s">
        <v>258</v>
      </c>
      <c r="C76" s="713"/>
      <c r="D76" s="109" t="s">
        <v>204</v>
      </c>
      <c r="E76" s="318" t="s">
        <v>695</v>
      </c>
      <c r="F76" s="2"/>
      <c r="G76" s="2"/>
      <c r="H76" s="2"/>
      <c r="I76" s="2"/>
      <c r="K76" s="7" t="s">
        <v>204</v>
      </c>
      <c r="L76" s="672"/>
      <c r="M76" s="672"/>
      <c r="N76" s="672"/>
      <c r="O76" s="672"/>
      <c r="P76" s="71"/>
      <c r="Q76" s="71"/>
      <c r="R76" s="71"/>
      <c r="S76" s="71"/>
      <c r="T76" s="2"/>
      <c r="U76" s="8"/>
      <c r="V76" s="8"/>
      <c r="W76" s="1"/>
      <c r="X76" s="9"/>
      <c r="Z76" s="9"/>
      <c r="AA76" s="9"/>
      <c r="AB76" s="1"/>
      <c r="AC76" s="60"/>
    </row>
    <row r="77" spans="2:29" ht="15" customHeight="1">
      <c r="B77" s="123"/>
      <c r="C77" s="123"/>
      <c r="D77" s="194"/>
      <c r="E77" s="115"/>
      <c r="F77" s="119"/>
      <c r="G77" s="119"/>
      <c r="H77" s="119"/>
      <c r="I77" s="119"/>
      <c r="K77" s="109"/>
      <c r="L77" s="6"/>
      <c r="M77" s="6"/>
      <c r="N77" s="6"/>
      <c r="O77" s="2"/>
      <c r="P77" s="119"/>
      <c r="Q77" s="119"/>
      <c r="R77" s="119"/>
      <c r="S77" s="119"/>
      <c r="T77" s="119"/>
      <c r="U77" s="119"/>
      <c r="V77" s="119"/>
      <c r="AA77" s="119"/>
      <c r="AB77" s="1"/>
      <c r="AC77" s="62"/>
    </row>
    <row r="78" spans="2:29" ht="15" customHeight="1">
      <c r="B78" s="198" t="s">
        <v>259</v>
      </c>
      <c r="C78" s="110"/>
      <c r="D78" s="109"/>
      <c r="E78" s="2"/>
      <c r="F78" s="2"/>
      <c r="G78" s="2"/>
      <c r="H78" s="2"/>
      <c r="I78" s="2"/>
      <c r="J78" s="7"/>
      <c r="K78" s="2"/>
      <c r="L78" s="2"/>
      <c r="M78" s="2"/>
      <c r="N78" s="2"/>
      <c r="O78" s="2"/>
      <c r="P78" s="71"/>
      <c r="Q78" s="71"/>
      <c r="R78" s="71"/>
      <c r="S78" s="71"/>
      <c r="T78" s="2"/>
      <c r="U78" s="8"/>
      <c r="V78" s="8"/>
      <c r="W78" s="1"/>
      <c r="X78" s="9"/>
      <c r="Z78" s="9"/>
      <c r="AA78" s="9"/>
      <c r="AB78" s="1"/>
      <c r="AC78" s="60" t="s">
        <v>260</v>
      </c>
    </row>
    <row r="79" spans="2:29" ht="15" customHeight="1">
      <c r="B79" s="713"/>
      <c r="C79" s="713"/>
      <c r="D79" s="109" t="s">
        <v>204</v>
      </c>
      <c r="E79" s="316" t="s">
        <v>696</v>
      </c>
      <c r="F79" s="2"/>
      <c r="G79" s="2"/>
      <c r="H79" s="2"/>
      <c r="I79" s="2"/>
      <c r="K79" s="7" t="s">
        <v>204</v>
      </c>
      <c r="L79" s="672"/>
      <c r="M79" s="672"/>
      <c r="N79" s="672"/>
      <c r="O79" s="672"/>
      <c r="P79" s="24" t="str">
        <f>IF(L79&gt;V79,"&gt;","≤")</f>
        <v>≤</v>
      </c>
      <c r="Q79" s="804" t="s">
        <v>261</v>
      </c>
      <c r="R79" s="804"/>
      <c r="S79" s="804"/>
      <c r="T79" s="804"/>
      <c r="U79" s="7" t="s">
        <v>204</v>
      </c>
      <c r="V79" s="672"/>
      <c r="W79" s="672"/>
      <c r="X79" s="672"/>
      <c r="Y79" s="761" t="str">
        <f>IF(AND(G79&gt;=W72, G79&lt;=B72),"...... OK","...... NG")</f>
        <v>...... OK</v>
      </c>
      <c r="Z79" s="761"/>
      <c r="AA79" s="761"/>
      <c r="AB79" s="1"/>
      <c r="AC79" s="60"/>
    </row>
    <row r="80" spans="2:29" ht="15" customHeight="1">
      <c r="B80" s="713" t="s">
        <v>262</v>
      </c>
      <c r="C80" s="713"/>
      <c r="D80" s="109"/>
      <c r="E80" s="7"/>
      <c r="F80" s="6" t="s">
        <v>263</v>
      </c>
      <c r="G80" s="2"/>
      <c r="H80" s="2"/>
      <c r="I80" s="2"/>
      <c r="J80" s="2"/>
      <c r="K80" s="2"/>
      <c r="L80" s="2"/>
      <c r="M80" s="2"/>
      <c r="N80" s="2"/>
      <c r="O80" s="2"/>
      <c r="P80" s="2"/>
      <c r="Q80" s="71"/>
      <c r="R80" s="71"/>
      <c r="S80" s="71"/>
      <c r="T80" s="71"/>
      <c r="U80" s="2"/>
      <c r="V80" s="8"/>
      <c r="W80" s="8"/>
      <c r="X80" s="1"/>
      <c r="Y80" s="9"/>
      <c r="Z80" s="9"/>
      <c r="AA80" s="9"/>
      <c r="AB80" s="1"/>
      <c r="AC80" s="60"/>
    </row>
    <row r="81" spans="2:32" ht="15" customHeight="1">
      <c r="B81" s="755" t="s">
        <v>224</v>
      </c>
      <c r="C81" s="755"/>
      <c r="D81" s="754" t="s">
        <v>0</v>
      </c>
      <c r="E81" s="755" t="s">
        <v>264</v>
      </c>
      <c r="F81" s="757">
        <v>0.85</v>
      </c>
      <c r="G81" s="757"/>
      <c r="H81" s="82" t="s">
        <v>265</v>
      </c>
      <c r="I81" s="83" t="s">
        <v>266</v>
      </c>
      <c r="J81" s="82" t="s">
        <v>265</v>
      </c>
      <c r="K81" s="82" t="s">
        <v>225</v>
      </c>
      <c r="L81" s="755" t="s">
        <v>267</v>
      </c>
      <c r="M81" s="757" t="s">
        <v>677</v>
      </c>
      <c r="N81" s="757"/>
      <c r="O81" s="757"/>
      <c r="P81" s="757"/>
      <c r="Q81" s="757"/>
      <c r="R81" s="755" t="s">
        <v>269</v>
      </c>
      <c r="S81" s="797" t="s">
        <v>204</v>
      </c>
      <c r="T81" s="827"/>
      <c r="U81" s="827"/>
      <c r="V81" s="827"/>
      <c r="W81" s="119"/>
      <c r="Z81" s="9"/>
      <c r="AA81" s="9"/>
      <c r="AB81" s="9"/>
      <c r="AC81" s="81"/>
      <c r="AD81" s="62"/>
    </row>
    <row r="82" spans="2:32" ht="15" customHeight="1">
      <c r="B82" s="755"/>
      <c r="C82" s="755"/>
      <c r="D82" s="754"/>
      <c r="E82" s="755"/>
      <c r="F82" s="755" t="s">
        <v>270</v>
      </c>
      <c r="G82" s="755"/>
      <c r="H82" s="755"/>
      <c r="I82" s="755"/>
      <c r="J82" s="755"/>
      <c r="K82" s="755"/>
      <c r="L82" s="755"/>
      <c r="M82" s="755" t="s">
        <v>268</v>
      </c>
      <c r="N82" s="755"/>
      <c r="O82" s="214" t="s">
        <v>271</v>
      </c>
      <c r="P82" s="756" t="s">
        <v>272</v>
      </c>
      <c r="Q82" s="756"/>
      <c r="R82" s="755"/>
      <c r="S82" s="797"/>
      <c r="T82" s="827"/>
      <c r="U82" s="827"/>
      <c r="V82" s="827"/>
      <c r="W82" s="119"/>
      <c r="Z82" s="9"/>
      <c r="AA82" s="9"/>
      <c r="AB82" s="9"/>
      <c r="AC82" s="81"/>
      <c r="AD82" s="62"/>
    </row>
    <row r="83" spans="2:32" ht="15" customHeight="1">
      <c r="B83" s="755" t="s">
        <v>273</v>
      </c>
      <c r="C83" s="755"/>
      <c r="D83" s="754" t="s">
        <v>0</v>
      </c>
      <c r="E83" s="755" t="s">
        <v>264</v>
      </c>
      <c r="F83" s="757">
        <v>0.85</v>
      </c>
      <c r="G83" s="757"/>
      <c r="H83" s="82" t="s">
        <v>265</v>
      </c>
      <c r="I83" s="83" t="s">
        <v>266</v>
      </c>
      <c r="J83" s="82" t="s">
        <v>265</v>
      </c>
      <c r="K83" s="82" t="s">
        <v>225</v>
      </c>
      <c r="L83" s="755" t="s">
        <v>267</v>
      </c>
      <c r="M83" s="757" t="s">
        <v>268</v>
      </c>
      <c r="N83" s="757"/>
      <c r="O83" s="757"/>
      <c r="P83" s="757"/>
      <c r="Q83" s="757"/>
      <c r="R83" s="755" t="s">
        <v>269</v>
      </c>
      <c r="S83" s="755" t="s">
        <v>684</v>
      </c>
      <c r="T83" s="827"/>
      <c r="U83" s="827"/>
      <c r="V83" s="827"/>
      <c r="W83" s="119"/>
      <c r="Z83" s="9"/>
      <c r="AA83" s="9"/>
      <c r="AB83" s="9"/>
      <c r="AC83" s="81"/>
      <c r="AD83" s="62"/>
      <c r="AF83" s="54"/>
    </row>
    <row r="84" spans="2:32" ht="15" customHeight="1">
      <c r="B84" s="755"/>
      <c r="C84" s="755"/>
      <c r="D84" s="754"/>
      <c r="E84" s="755"/>
      <c r="F84" s="755" t="s">
        <v>270</v>
      </c>
      <c r="G84" s="755"/>
      <c r="H84" s="755"/>
      <c r="I84" s="755"/>
      <c r="J84" s="755"/>
      <c r="K84" s="755"/>
      <c r="L84" s="755"/>
      <c r="M84" s="755" t="s">
        <v>268</v>
      </c>
      <c r="N84" s="755"/>
      <c r="O84" s="214" t="s">
        <v>271</v>
      </c>
      <c r="P84" s="756" t="s">
        <v>274</v>
      </c>
      <c r="Q84" s="756"/>
      <c r="R84" s="755"/>
      <c r="S84" s="755"/>
      <c r="T84" s="827"/>
      <c r="U84" s="827"/>
      <c r="V84" s="827"/>
      <c r="W84" s="119"/>
      <c r="Z84" s="9"/>
      <c r="AA84" s="9"/>
      <c r="AB84" s="9"/>
      <c r="AC84" s="81"/>
      <c r="AD84" s="62"/>
    </row>
    <row r="85" spans="2:32" ht="15" customHeight="1">
      <c r="B85" s="760" t="s">
        <v>227</v>
      </c>
      <c r="C85" s="760"/>
      <c r="D85" s="109" t="s">
        <v>0</v>
      </c>
      <c r="E85" s="122"/>
      <c r="F85" s="122"/>
      <c r="G85" s="109" t="s">
        <v>0</v>
      </c>
      <c r="H85" s="672"/>
      <c r="I85" s="672"/>
      <c r="J85" s="672"/>
      <c r="K85" s="672"/>
      <c r="L85" s="6"/>
      <c r="M85" s="6"/>
      <c r="N85" s="6"/>
      <c r="O85" s="6"/>
      <c r="P85" s="119"/>
      <c r="Q85" s="119"/>
      <c r="R85" s="119"/>
      <c r="S85" s="119"/>
      <c r="T85" s="119"/>
      <c r="U85" s="119"/>
      <c r="V85" s="119"/>
      <c r="W85" s="119"/>
      <c r="AA85" s="119"/>
      <c r="AC85" s="60"/>
    </row>
    <row r="86" spans="2:32" ht="15" customHeight="1">
      <c r="B86" s="114"/>
      <c r="C86" s="114"/>
      <c r="D86" s="109"/>
      <c r="E86" s="122"/>
      <c r="F86" s="122"/>
      <c r="G86" s="122"/>
      <c r="H86" s="119"/>
      <c r="I86" s="119"/>
      <c r="J86" s="109"/>
      <c r="K86" s="109"/>
      <c r="L86" s="6"/>
      <c r="M86" s="6"/>
      <c r="N86" s="6"/>
      <c r="O86" s="6"/>
      <c r="P86" s="119"/>
      <c r="Q86" s="119"/>
      <c r="R86" s="119"/>
      <c r="S86" s="119"/>
      <c r="T86" s="119"/>
      <c r="U86" s="119"/>
      <c r="V86" s="119"/>
      <c r="W86" s="119"/>
      <c r="AA86" s="119"/>
      <c r="AC86" s="62"/>
    </row>
    <row r="87" spans="2:32" ht="15" customHeight="1">
      <c r="B87" s="80" t="s">
        <v>276</v>
      </c>
      <c r="C87" s="114"/>
      <c r="D87" s="109"/>
      <c r="E87" s="122"/>
      <c r="F87" s="122"/>
      <c r="G87" s="122"/>
      <c r="H87" s="119"/>
      <c r="I87" s="119"/>
      <c r="J87" s="109"/>
      <c r="K87" s="109"/>
      <c r="L87" s="6"/>
      <c r="M87" s="6"/>
      <c r="N87" s="6"/>
      <c r="O87" s="6"/>
      <c r="P87" s="119"/>
      <c r="Q87" s="119"/>
      <c r="R87" s="119"/>
      <c r="S87" s="119"/>
      <c r="T87" s="119"/>
      <c r="U87" s="119"/>
      <c r="V87" s="119"/>
      <c r="W87" s="119"/>
      <c r="AA87" s="119"/>
      <c r="AC87" s="60" t="s">
        <v>277</v>
      </c>
    </row>
    <row r="88" spans="2:32" ht="15" customHeight="1">
      <c r="B88" s="760" t="s">
        <v>228</v>
      </c>
      <c r="C88" s="760"/>
      <c r="D88" s="109" t="s">
        <v>0</v>
      </c>
      <c r="E88" s="317" t="s">
        <v>697</v>
      </c>
      <c r="F88" s="195"/>
      <c r="G88" s="119"/>
      <c r="H88" s="119"/>
      <c r="I88" s="119"/>
      <c r="J88" s="109"/>
      <c r="K88" s="109" t="s">
        <v>0</v>
      </c>
      <c r="L88" s="672"/>
      <c r="M88" s="672"/>
      <c r="N88" s="672"/>
      <c r="O88" s="672"/>
      <c r="P88" s="119"/>
      <c r="Q88" s="119"/>
      <c r="R88" s="119"/>
      <c r="S88" s="119"/>
      <c r="T88" s="119"/>
      <c r="U88" s="119"/>
      <c r="V88" s="119"/>
      <c r="W88" s="119"/>
      <c r="AA88" s="119"/>
      <c r="AC88" s="60"/>
    </row>
    <row r="89" spans="2:32" ht="15" customHeight="1">
      <c r="B89" s="760" t="s">
        <v>229</v>
      </c>
      <c r="C89" s="760"/>
      <c r="D89" s="109" t="s">
        <v>0</v>
      </c>
      <c r="E89" s="317" t="s">
        <v>698</v>
      </c>
      <c r="F89" s="196"/>
      <c r="G89" s="119"/>
      <c r="H89" s="119"/>
      <c r="I89" s="119"/>
      <c r="J89" s="109"/>
      <c r="K89" s="109" t="s">
        <v>0</v>
      </c>
      <c r="L89" s="672"/>
      <c r="M89" s="672"/>
      <c r="N89" s="672"/>
      <c r="O89" s="672"/>
      <c r="P89" s="119"/>
      <c r="Q89" s="119"/>
      <c r="R89" s="119"/>
      <c r="S89" s="119"/>
      <c r="T89" s="119"/>
      <c r="U89" s="119"/>
      <c r="V89" s="119"/>
      <c r="W89" s="119"/>
      <c r="X89" s="119"/>
      <c r="Y89" s="119"/>
      <c r="Z89" s="119"/>
      <c r="AA89" s="119"/>
      <c r="AC89" s="60"/>
    </row>
    <row r="90" spans="2:32" ht="15" customHeight="1">
      <c r="B90" s="760" t="s">
        <v>230</v>
      </c>
      <c r="C90" s="760"/>
      <c r="D90" s="109" t="s">
        <v>0</v>
      </c>
      <c r="E90" s="6" t="s">
        <v>231</v>
      </c>
      <c r="K90" s="109" t="s">
        <v>0</v>
      </c>
      <c r="L90" s="672"/>
      <c r="M90" s="672"/>
      <c r="N90" s="672"/>
      <c r="O90" s="672"/>
      <c r="P90" s="1"/>
      <c r="Q90" s="119"/>
      <c r="R90" s="119"/>
      <c r="S90" s="119"/>
      <c r="T90" s="119"/>
      <c r="U90" s="119"/>
      <c r="V90" s="119"/>
      <c r="W90" s="119"/>
      <c r="X90" s="119"/>
      <c r="Y90" s="119"/>
      <c r="Z90" s="119"/>
      <c r="AA90" s="119"/>
      <c r="AC90" s="60"/>
    </row>
    <row r="91" spans="2:32" ht="15" customHeight="1">
      <c r="B91" s="758" t="s">
        <v>232</v>
      </c>
      <c r="C91" s="619"/>
      <c r="D91" s="619"/>
      <c r="E91" s="619"/>
      <c r="F91" s="619"/>
      <c r="G91" s="619"/>
      <c r="H91" s="759" t="s">
        <v>233</v>
      </c>
      <c r="I91" s="619"/>
      <c r="J91" s="619"/>
      <c r="K91" s="619"/>
      <c r="L91" s="619"/>
      <c r="M91" s="759" t="s">
        <v>234</v>
      </c>
      <c r="N91" s="619"/>
      <c r="O91" s="619"/>
      <c r="P91" s="619"/>
      <c r="Q91" s="619"/>
      <c r="R91" s="619" t="s">
        <v>235</v>
      </c>
      <c r="S91" s="619"/>
      <c r="T91" s="619"/>
      <c r="U91" s="619"/>
      <c r="V91" s="619"/>
      <c r="W91" s="759" t="s">
        <v>236</v>
      </c>
      <c r="X91" s="619"/>
      <c r="Y91" s="619"/>
      <c r="Z91" s="619"/>
      <c r="AA91" s="785"/>
      <c r="AC91" s="60"/>
    </row>
    <row r="92" spans="2:32" ht="15" customHeight="1">
      <c r="B92" s="793"/>
      <c r="C92" s="794"/>
      <c r="D92" s="794"/>
      <c r="E92" s="794"/>
      <c r="F92" s="794"/>
      <c r="G92" s="794"/>
      <c r="H92" s="615"/>
      <c r="I92" s="616"/>
      <c r="J92" s="616"/>
      <c r="K92" s="616"/>
      <c r="L92" s="617"/>
      <c r="M92" s="615"/>
      <c r="N92" s="616"/>
      <c r="O92" s="616"/>
      <c r="P92" s="616"/>
      <c r="Q92" s="617"/>
      <c r="R92" s="615"/>
      <c r="S92" s="616"/>
      <c r="T92" s="616"/>
      <c r="U92" s="616"/>
      <c r="V92" s="617"/>
      <c r="W92" s="615"/>
      <c r="X92" s="616"/>
      <c r="Y92" s="616"/>
      <c r="Z92" s="616"/>
      <c r="AA92" s="618"/>
      <c r="AC92" s="60"/>
    </row>
    <row r="93" spans="2:32" ht="15" customHeight="1">
      <c r="B93" s="197" t="s">
        <v>3</v>
      </c>
      <c r="C93" s="1"/>
      <c r="D93" s="1"/>
      <c r="E93" s="1" t="s">
        <v>237</v>
      </c>
      <c r="F93" s="7" t="s">
        <v>204</v>
      </c>
      <c r="G93" s="614"/>
      <c r="H93" s="614"/>
      <c r="I93" s="614"/>
      <c r="J93" s="614"/>
      <c r="K93" s="2" t="str">
        <f>IF(G93&gt;W92," ≥"," &lt;")</f>
        <v xml:space="preserve"> &lt;</v>
      </c>
      <c r="L93" s="746" t="s">
        <v>238</v>
      </c>
      <c r="M93" s="746"/>
      <c r="N93" s="1"/>
      <c r="O93" s="2"/>
      <c r="P93" s="787"/>
      <c r="Q93" s="787"/>
      <c r="R93" s="1"/>
      <c r="S93" s="1"/>
      <c r="T93" s="1"/>
      <c r="U93" s="1"/>
      <c r="V93" s="1"/>
      <c r="W93" s="1"/>
      <c r="X93" s="1"/>
      <c r="Y93" s="761" t="str">
        <f>IF(AND(G93&gt;=W92, G93&lt;=B92),"...... OK","...... NG")</f>
        <v>...... OK</v>
      </c>
      <c r="Z93" s="761"/>
      <c r="AA93" s="761"/>
      <c r="AC93" s="60"/>
    </row>
    <row r="94" spans="2:32" ht="15" customHeight="1">
      <c r="B94" s="110"/>
      <c r="C94" s="110"/>
      <c r="D94" s="109"/>
      <c r="E94" s="2"/>
      <c r="F94" s="7"/>
      <c r="G94" s="601"/>
      <c r="H94" s="601"/>
      <c r="I94" s="601"/>
      <c r="J94" s="601"/>
      <c r="K94" s="601"/>
      <c r="L94" s="601"/>
      <c r="M94" s="601"/>
      <c r="N94" s="601"/>
      <c r="O94" s="601"/>
      <c r="P94" s="2" t="s">
        <v>204</v>
      </c>
      <c r="Q94" s="612"/>
      <c r="R94" s="612"/>
      <c r="S94" s="612"/>
      <c r="T94" s="612"/>
      <c r="U94" s="2"/>
      <c r="V94" s="8"/>
      <c r="W94" s="8"/>
      <c r="X94" s="1"/>
      <c r="Y94" s="9"/>
      <c r="Z94" s="9"/>
      <c r="AA94" s="9"/>
      <c r="AC94" s="73" t="s">
        <v>278</v>
      </c>
    </row>
    <row r="95" spans="2:32" ht="15" customHeight="1">
      <c r="B95" s="197" t="s">
        <v>242</v>
      </c>
      <c r="C95" s="110"/>
      <c r="D95" s="109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1"/>
      <c r="V95" s="1"/>
      <c r="W95" s="1"/>
      <c r="X95" s="1"/>
      <c r="Y95" s="1"/>
      <c r="Z95" s="1"/>
      <c r="AA95" s="1"/>
      <c r="AC95" s="60" t="s">
        <v>680</v>
      </c>
    </row>
    <row r="96" spans="2:32" ht="15" customHeight="1">
      <c r="B96" s="601" t="s">
        <v>245</v>
      </c>
      <c r="C96" s="601"/>
      <c r="D96" s="109" t="s">
        <v>0</v>
      </c>
      <c r="E96" s="699"/>
      <c r="F96" s="699"/>
      <c r="G96" s="6" t="s">
        <v>279</v>
      </c>
      <c r="H96" s="10"/>
      <c r="J96" s="12"/>
      <c r="K96" s="109"/>
      <c r="L96" s="700"/>
      <c r="M96" s="700"/>
      <c r="N96" s="700"/>
      <c r="O96" s="700"/>
      <c r="P96" s="2" t="str">
        <f>IF(L96&gt;=ABS(S96), "≥","&lt;")</f>
        <v>≥</v>
      </c>
      <c r="Q96" s="10" t="s">
        <v>247</v>
      </c>
      <c r="R96" s="7" t="s">
        <v>204</v>
      </c>
      <c r="S96" s="700"/>
      <c r="T96" s="700"/>
      <c r="U96" s="700"/>
      <c r="V96" s="700"/>
      <c r="W96" s="1"/>
      <c r="X96" s="1"/>
      <c r="Y96" s="761" t="str">
        <f>IF(L96&gt;=ABS(S96),"...... OK","...... NG")</f>
        <v>...... OK</v>
      </c>
      <c r="Z96" s="761"/>
      <c r="AA96" s="761"/>
      <c r="AC96" s="60"/>
    </row>
    <row r="98" spans="2:29" ht="15" customHeight="1">
      <c r="B98" s="197" t="s">
        <v>242</v>
      </c>
      <c r="C98" s="110"/>
      <c r="D98" s="109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1"/>
      <c r="V98" s="1"/>
      <c r="W98" s="1"/>
      <c r="X98" s="1"/>
      <c r="Y98" s="1"/>
      <c r="Z98" s="1"/>
      <c r="AA98" s="1"/>
      <c r="AC98" s="60" t="s">
        <v>681</v>
      </c>
    </row>
    <row r="99" spans="2:29" ht="15" customHeight="1">
      <c r="B99" s="601" t="s">
        <v>245</v>
      </c>
      <c r="C99" s="601"/>
      <c r="D99" s="109" t="s">
        <v>0</v>
      </c>
      <c r="E99" s="699"/>
      <c r="F99" s="699"/>
      <c r="G99" s="6" t="s">
        <v>679</v>
      </c>
      <c r="H99" s="10"/>
      <c r="J99" s="12"/>
      <c r="K99" s="109"/>
      <c r="L99" s="700"/>
      <c r="M99" s="700"/>
      <c r="N99" s="700"/>
      <c r="O99" s="700"/>
      <c r="P99" s="2" t="str">
        <f>IF(L99&gt;=ABS(S99), "≥","&lt;")</f>
        <v>≥</v>
      </c>
      <c r="Q99" s="10" t="s">
        <v>247</v>
      </c>
      <c r="R99" s="7" t="s">
        <v>204</v>
      </c>
      <c r="S99" s="700"/>
      <c r="T99" s="700"/>
      <c r="U99" s="700"/>
      <c r="V99" s="700"/>
      <c r="W99" s="1"/>
      <c r="X99" s="1"/>
      <c r="Y99" s="761" t="str">
        <f>IF(L99&gt;=ABS(S99),"...... OK","...... NG")</f>
        <v>...... OK</v>
      </c>
      <c r="Z99" s="761"/>
      <c r="AA99" s="761"/>
      <c r="AC99" s="60"/>
    </row>
    <row r="100" spans="2:29" ht="15" customHeight="1">
      <c r="B100" s="705" t="s">
        <v>243</v>
      </c>
      <c r="C100" s="705"/>
      <c r="D100" s="25" t="s">
        <v>204</v>
      </c>
      <c r="E100" s="706"/>
      <c r="F100" s="706"/>
      <c r="G100" s="706"/>
      <c r="H100" s="706"/>
      <c r="AC100" s="60"/>
    </row>
    <row r="101" spans="2:29" ht="15" customHeight="1">
      <c r="B101" s="705" t="s">
        <v>678</v>
      </c>
      <c r="C101" s="705"/>
      <c r="D101" s="25" t="s">
        <v>204</v>
      </c>
      <c r="E101" s="706"/>
      <c r="F101" s="706"/>
      <c r="G101" s="706"/>
      <c r="H101" s="706"/>
      <c r="AC101" s="60"/>
    </row>
    <row r="102" spans="2:29" ht="15" customHeight="1">
      <c r="B102" s="705" t="s">
        <v>353</v>
      </c>
      <c r="C102" s="705"/>
      <c r="D102" s="25" t="s">
        <v>204</v>
      </c>
      <c r="E102" s="706"/>
      <c r="F102" s="706"/>
      <c r="G102" s="706"/>
      <c r="H102" s="706"/>
      <c r="AC102" s="60"/>
    </row>
    <row r="104" spans="2:29" ht="15" customHeight="1">
      <c r="B104" s="4" t="s">
        <v>280</v>
      </c>
    </row>
    <row r="105" spans="2:29" ht="15" customHeight="1">
      <c r="B105" s="320" t="s">
        <v>699</v>
      </c>
      <c r="C105" s="321"/>
      <c r="D105" s="319"/>
      <c r="E105" s="316"/>
      <c r="F105" s="322"/>
      <c r="G105" s="323"/>
      <c r="H105" s="324"/>
      <c r="I105" s="7" t="s">
        <v>204</v>
      </c>
      <c r="J105" s="805"/>
      <c r="K105" s="805"/>
      <c r="L105" s="805"/>
      <c r="M105" s="805"/>
      <c r="N105" s="6"/>
      <c r="O105" s="6"/>
      <c r="P105" s="6"/>
      <c r="Q105" s="2" t="s">
        <v>4</v>
      </c>
      <c r="R105" s="10" t="s">
        <v>5</v>
      </c>
      <c r="S105" s="10"/>
      <c r="T105" s="10"/>
      <c r="U105" s="10"/>
      <c r="V105" s="10"/>
      <c r="W105" s="10"/>
      <c r="X105" s="10"/>
      <c r="Y105" s="10"/>
      <c r="Z105" s="10"/>
      <c r="AA105" s="10"/>
      <c r="AC105" s="60" t="s">
        <v>25</v>
      </c>
    </row>
    <row r="106" spans="2:29" ht="15" customHeight="1">
      <c r="B106" s="418" t="s">
        <v>282</v>
      </c>
      <c r="C106" s="419"/>
      <c r="D106" s="419"/>
      <c r="E106" s="419"/>
      <c r="F106" s="419"/>
      <c r="G106" s="815" t="s">
        <v>281</v>
      </c>
      <c r="H106" s="815"/>
      <c r="I106" s="815"/>
      <c r="J106" s="815"/>
      <c r="K106" s="815"/>
      <c r="L106" s="815"/>
      <c r="M106" s="815"/>
      <c r="N106" s="815" t="s">
        <v>283</v>
      </c>
      <c r="O106" s="815"/>
      <c r="P106" s="815"/>
      <c r="Q106" s="815"/>
      <c r="R106" s="815"/>
      <c r="S106" s="815"/>
      <c r="T106" s="815"/>
      <c r="U106" s="815" t="s">
        <v>284</v>
      </c>
      <c r="V106" s="815"/>
      <c r="W106" s="815"/>
      <c r="X106" s="815"/>
      <c r="Y106" s="815"/>
      <c r="Z106" s="815"/>
      <c r="AA106" s="816"/>
      <c r="AC106" s="60"/>
    </row>
    <row r="107" spans="2:29" ht="15" customHeight="1">
      <c r="B107" s="817"/>
      <c r="C107" s="363"/>
      <c r="D107" s="363"/>
      <c r="E107" s="363"/>
      <c r="F107" s="363"/>
      <c r="G107" s="818"/>
      <c r="H107" s="818"/>
      <c r="I107" s="818"/>
      <c r="J107" s="818"/>
      <c r="K107" s="818"/>
      <c r="L107" s="818"/>
      <c r="M107" s="818"/>
      <c r="N107" s="818"/>
      <c r="O107" s="818"/>
      <c r="P107" s="818"/>
      <c r="Q107" s="818"/>
      <c r="R107" s="818"/>
      <c r="S107" s="818"/>
      <c r="T107" s="818"/>
      <c r="U107" s="818"/>
      <c r="V107" s="818"/>
      <c r="W107" s="818"/>
      <c r="X107" s="818"/>
      <c r="Y107" s="818"/>
      <c r="Z107" s="818"/>
      <c r="AA107" s="819"/>
      <c r="AC107" s="60"/>
    </row>
    <row r="108" spans="2:29" ht="15" customHeight="1">
      <c r="B108" s="36"/>
      <c r="C108" s="36"/>
      <c r="D108" s="36"/>
      <c r="E108" s="36"/>
      <c r="F108" s="36"/>
      <c r="G108" s="107"/>
      <c r="H108" s="107"/>
      <c r="I108" s="107"/>
      <c r="J108" s="107"/>
      <c r="K108" s="107"/>
      <c r="L108" s="107"/>
      <c r="M108" s="107"/>
      <c r="N108" s="107"/>
      <c r="O108" s="107"/>
      <c r="P108" s="107"/>
      <c r="Q108" s="107"/>
      <c r="R108" s="107"/>
      <c r="S108" s="107"/>
      <c r="T108" s="107"/>
      <c r="U108" s="107"/>
      <c r="V108" s="107"/>
      <c r="W108" s="107"/>
      <c r="X108" s="107"/>
      <c r="Y108" s="107"/>
      <c r="Z108" s="107"/>
      <c r="AA108" s="107"/>
      <c r="AC108" s="62"/>
    </row>
    <row r="109" spans="2:29" ht="15" customHeight="1">
      <c r="B109" s="320" t="s">
        <v>700</v>
      </c>
      <c r="C109" s="321"/>
      <c r="D109" s="319"/>
      <c r="E109" s="316"/>
      <c r="F109" s="322"/>
      <c r="G109" s="323"/>
      <c r="H109" s="324"/>
      <c r="I109" s="7" t="s">
        <v>204</v>
      </c>
      <c r="J109" s="805"/>
      <c r="K109" s="805"/>
      <c r="L109" s="805"/>
      <c r="M109" s="805"/>
      <c r="N109" s="6"/>
      <c r="O109" s="6"/>
      <c r="P109" s="6"/>
      <c r="Q109" s="2" t="s">
        <v>4</v>
      </c>
      <c r="R109" s="10" t="s">
        <v>5</v>
      </c>
      <c r="S109" s="10"/>
      <c r="T109" s="10"/>
      <c r="U109" s="10"/>
      <c r="V109" s="10"/>
      <c r="W109" s="10"/>
      <c r="X109" s="10"/>
      <c r="Y109" s="10"/>
      <c r="Z109" s="10"/>
      <c r="AA109" s="10"/>
      <c r="AC109" s="218" t="s">
        <v>30</v>
      </c>
    </row>
    <row r="110" spans="2:29" ht="15" customHeight="1">
      <c r="B110" s="418" t="s">
        <v>282</v>
      </c>
      <c r="C110" s="419"/>
      <c r="D110" s="419"/>
      <c r="E110" s="419"/>
      <c r="F110" s="419"/>
      <c r="G110" s="815" t="s">
        <v>281</v>
      </c>
      <c r="H110" s="815"/>
      <c r="I110" s="815"/>
      <c r="J110" s="815"/>
      <c r="K110" s="815"/>
      <c r="L110" s="815"/>
      <c r="M110" s="815"/>
      <c r="N110" s="815" t="s">
        <v>283</v>
      </c>
      <c r="O110" s="815"/>
      <c r="P110" s="815"/>
      <c r="Q110" s="815"/>
      <c r="R110" s="815"/>
      <c r="S110" s="815"/>
      <c r="T110" s="815"/>
      <c r="U110" s="815" t="s">
        <v>284</v>
      </c>
      <c r="V110" s="815"/>
      <c r="W110" s="815"/>
      <c r="X110" s="815"/>
      <c r="Y110" s="815"/>
      <c r="Z110" s="815"/>
      <c r="AA110" s="816"/>
      <c r="AC110" s="218"/>
    </row>
    <row r="111" spans="2:29" ht="15" customHeight="1">
      <c r="B111" s="817"/>
      <c r="C111" s="363"/>
      <c r="D111" s="363"/>
      <c r="E111" s="363"/>
      <c r="F111" s="363"/>
      <c r="G111" s="818"/>
      <c r="H111" s="818"/>
      <c r="I111" s="818"/>
      <c r="J111" s="818"/>
      <c r="K111" s="818"/>
      <c r="L111" s="818"/>
      <c r="M111" s="818"/>
      <c r="N111" s="818"/>
      <c r="O111" s="818"/>
      <c r="P111" s="818"/>
      <c r="Q111" s="818"/>
      <c r="R111" s="818"/>
      <c r="S111" s="818"/>
      <c r="T111" s="818"/>
      <c r="U111" s="818"/>
      <c r="V111" s="818"/>
      <c r="W111" s="818"/>
      <c r="X111" s="818"/>
      <c r="Y111" s="818"/>
      <c r="Z111" s="818"/>
      <c r="AA111" s="819"/>
      <c r="AC111" s="218"/>
    </row>
    <row r="112" spans="2:29" ht="15" customHeight="1">
      <c r="C112" s="198"/>
      <c r="D112" s="7"/>
      <c r="E112" s="10"/>
      <c r="F112" s="10"/>
      <c r="G112" s="10"/>
      <c r="H112" s="10"/>
      <c r="I112" s="10"/>
      <c r="J112" s="108"/>
      <c r="K112" s="6"/>
      <c r="L112" s="6"/>
      <c r="M112" s="6"/>
      <c r="N112" s="6"/>
      <c r="O112" s="10"/>
      <c r="P112" s="10"/>
      <c r="Q112" s="2"/>
      <c r="R112" s="10"/>
      <c r="S112" s="10"/>
      <c r="T112" s="10"/>
      <c r="U112" s="10"/>
      <c r="V112" s="10"/>
      <c r="W112" s="10"/>
      <c r="X112" s="10"/>
      <c r="Y112" s="10"/>
      <c r="Z112" s="10"/>
      <c r="AA112" s="10"/>
    </row>
    <row r="113" spans="1:29" ht="15" customHeight="1">
      <c r="A113" s="70"/>
      <c r="B113" s="70" t="s">
        <v>285</v>
      </c>
      <c r="C113" s="70"/>
      <c r="D113" s="70"/>
      <c r="E113" s="70"/>
      <c r="F113" s="70"/>
      <c r="G113" s="70"/>
      <c r="H113" s="70"/>
      <c r="I113" s="70"/>
      <c r="J113" s="70"/>
      <c r="K113" s="70"/>
      <c r="L113" s="70"/>
      <c r="M113" s="70"/>
      <c r="N113" s="70"/>
      <c r="O113" s="70"/>
      <c r="P113" s="70"/>
      <c r="Q113" s="70"/>
      <c r="R113" s="70"/>
      <c r="S113" s="70"/>
      <c r="T113" s="70"/>
      <c r="U113" s="70"/>
      <c r="V113" s="70"/>
      <c r="W113" s="70"/>
      <c r="X113" s="70"/>
      <c r="Y113" s="70"/>
      <c r="Z113" s="70"/>
      <c r="AA113" s="70"/>
      <c r="AB113" s="70"/>
    </row>
    <row r="114" spans="1:29" s="13" customFormat="1" ht="15" customHeight="1">
      <c r="B114" s="13" t="s">
        <v>482</v>
      </c>
      <c r="C114" s="14"/>
      <c r="D114" s="15"/>
      <c r="E114" s="16"/>
      <c r="F114" s="16"/>
      <c r="G114" s="16"/>
      <c r="H114" s="16"/>
      <c r="I114" s="16"/>
      <c r="J114" s="17"/>
      <c r="K114" s="18"/>
      <c r="L114" s="18"/>
      <c r="M114" s="18"/>
      <c r="N114" s="18"/>
      <c r="O114" s="16"/>
      <c r="P114" s="16"/>
      <c r="Q114" s="3"/>
      <c r="R114" s="16"/>
      <c r="S114" s="16"/>
      <c r="T114" s="16"/>
      <c r="U114" s="16"/>
      <c r="V114" s="16"/>
      <c r="W114" s="16"/>
      <c r="X114" s="16"/>
      <c r="Y114" s="22"/>
      <c r="Z114" s="22"/>
      <c r="AA114" s="22"/>
      <c r="AC114" s="219" t="s">
        <v>286</v>
      </c>
    </row>
    <row r="115" spans="1:29" ht="15" customHeight="1">
      <c r="C115" s="198"/>
      <c r="D115" s="7"/>
      <c r="E115" s="10"/>
      <c r="F115" s="10"/>
      <c r="G115" s="10"/>
      <c r="H115" s="10"/>
      <c r="I115" s="10"/>
      <c r="J115" s="108"/>
      <c r="K115" s="6"/>
      <c r="L115" s="6"/>
      <c r="M115" s="6"/>
      <c r="N115" s="6"/>
      <c r="O115" s="10"/>
      <c r="P115" s="10"/>
      <c r="Q115" s="2"/>
      <c r="R115" s="10"/>
      <c r="S115" s="10"/>
      <c r="T115" s="10"/>
      <c r="U115" s="10"/>
      <c r="V115" s="10"/>
      <c r="W115" s="10"/>
      <c r="X115" s="10"/>
      <c r="Y115" s="10"/>
      <c r="Z115" s="10"/>
      <c r="AA115" s="10"/>
    </row>
    <row r="116" spans="1:29" s="13" customFormat="1" ht="15" customHeight="1">
      <c r="B116" s="5" t="s">
        <v>287</v>
      </c>
      <c r="C116" s="58"/>
      <c r="D116" s="58"/>
      <c r="E116" s="58"/>
      <c r="F116" s="36"/>
      <c r="G116" s="36"/>
      <c r="H116" s="109"/>
      <c r="I116" s="37"/>
      <c r="J116" s="37"/>
      <c r="K116" s="37"/>
      <c r="L116" s="37"/>
      <c r="M116" s="24"/>
      <c r="N116" s="19"/>
      <c r="O116" s="19"/>
      <c r="P116" s="19"/>
      <c r="Q116" s="19"/>
      <c r="R116" s="19"/>
      <c r="S116" s="20"/>
      <c r="T116" s="39"/>
      <c r="U116" s="39"/>
      <c r="V116" s="39"/>
      <c r="W116" s="21"/>
      <c r="X116" s="21"/>
      <c r="Y116" s="22"/>
      <c r="Z116" s="22"/>
      <c r="AA116" s="22"/>
      <c r="AC116" s="219" t="s">
        <v>288</v>
      </c>
    </row>
    <row r="117" spans="1:29" ht="15" customHeight="1">
      <c r="B117" s="199" t="s">
        <v>289</v>
      </c>
      <c r="C117" s="58"/>
      <c r="D117" s="58"/>
      <c r="E117" s="58"/>
      <c r="F117" s="625" t="s">
        <v>256</v>
      </c>
      <c r="G117" s="625"/>
      <c r="H117" s="109" t="s">
        <v>0</v>
      </c>
      <c r="I117" s="671"/>
      <c r="J117" s="672"/>
      <c r="K117" s="672"/>
      <c r="L117" s="672"/>
      <c r="M117" s="109"/>
      <c r="N117" s="65"/>
      <c r="O117" s="65"/>
      <c r="P117" s="65"/>
      <c r="Q117" s="65"/>
      <c r="R117" s="26"/>
      <c r="S117" s="66"/>
      <c r="T117" s="66"/>
      <c r="U117" s="21"/>
      <c r="V117" s="21"/>
      <c r="W117" s="21"/>
      <c r="X117" s="21"/>
      <c r="Y117" s="624" t="s">
        <v>290</v>
      </c>
      <c r="Z117" s="624"/>
      <c r="AA117" s="624"/>
      <c r="AC117" s="73"/>
    </row>
    <row r="119" spans="1:29" s="13" customFormat="1" ht="15" customHeight="1">
      <c r="B119" s="5" t="s">
        <v>291</v>
      </c>
      <c r="C119" s="58"/>
      <c r="D119" s="58"/>
      <c r="E119" s="58"/>
      <c r="F119" s="36"/>
      <c r="G119" s="36"/>
      <c r="H119" s="109"/>
      <c r="I119" s="37"/>
      <c r="J119" s="37"/>
      <c r="K119" s="37"/>
      <c r="L119" s="37"/>
      <c r="M119" s="24"/>
      <c r="N119" s="19"/>
      <c r="O119" s="19"/>
      <c r="P119" s="19"/>
      <c r="Q119" s="19"/>
      <c r="R119" s="19"/>
      <c r="S119" s="20"/>
      <c r="T119" s="39"/>
      <c r="U119" s="39"/>
      <c r="V119" s="39"/>
      <c r="W119" s="21"/>
      <c r="X119" s="21"/>
      <c r="Y119" s="22"/>
      <c r="Z119" s="22"/>
      <c r="AA119" s="22"/>
      <c r="AC119" s="219" t="s">
        <v>292</v>
      </c>
    </row>
    <row r="120" spans="1:29" ht="15" customHeight="1">
      <c r="B120" s="199" t="s">
        <v>289</v>
      </c>
      <c r="C120" s="58"/>
      <c r="D120" s="58"/>
      <c r="E120" s="58"/>
      <c r="F120" s="625" t="s">
        <v>256</v>
      </c>
      <c r="G120" s="625"/>
      <c r="H120" s="109" t="s">
        <v>0</v>
      </c>
      <c r="I120" s="671"/>
      <c r="J120" s="672"/>
      <c r="K120" s="672"/>
      <c r="L120" s="672"/>
      <c r="M120" s="109"/>
      <c r="N120" s="65"/>
      <c r="O120" s="65"/>
      <c r="P120" s="65"/>
      <c r="Q120" s="65"/>
      <c r="R120" s="26"/>
      <c r="S120" s="66"/>
      <c r="T120" s="66"/>
      <c r="U120" s="21"/>
      <c r="V120" s="21"/>
      <c r="W120" s="21"/>
      <c r="X120" s="21"/>
      <c r="Y120" s="624" t="s">
        <v>290</v>
      </c>
      <c r="Z120" s="624"/>
      <c r="AA120" s="624"/>
      <c r="AC120" s="73"/>
    </row>
    <row r="122" spans="1:29" s="13" customFormat="1" ht="15" customHeight="1">
      <c r="B122" s="13" t="s">
        <v>483</v>
      </c>
      <c r="C122" s="14"/>
      <c r="D122" s="15"/>
      <c r="E122" s="16"/>
      <c r="F122" s="16"/>
      <c r="G122" s="16"/>
      <c r="H122" s="16"/>
      <c r="I122" s="16"/>
      <c r="J122" s="17"/>
      <c r="K122" s="18"/>
      <c r="L122" s="18"/>
      <c r="M122" s="18"/>
      <c r="N122" s="18"/>
      <c r="O122" s="16"/>
      <c r="P122" s="16"/>
      <c r="Q122" s="3"/>
      <c r="R122" s="16"/>
      <c r="S122" s="16"/>
      <c r="T122" s="16"/>
      <c r="U122" s="16"/>
      <c r="V122" s="16"/>
      <c r="W122" s="16"/>
      <c r="X122" s="16"/>
      <c r="Y122" s="22"/>
      <c r="Z122" s="22"/>
      <c r="AA122" s="22"/>
      <c r="AC122" s="219" t="s">
        <v>293</v>
      </c>
    </row>
    <row r="123" spans="1:29" ht="15" customHeight="1">
      <c r="C123" s="198"/>
      <c r="D123" s="7"/>
      <c r="E123" s="10"/>
      <c r="F123" s="10"/>
      <c r="G123" s="10"/>
      <c r="H123" s="10"/>
      <c r="I123" s="10"/>
      <c r="J123" s="108"/>
      <c r="K123" s="6"/>
      <c r="L123" s="6"/>
      <c r="M123" s="6"/>
      <c r="N123" s="6"/>
      <c r="O123" s="10"/>
      <c r="P123" s="10"/>
      <c r="Q123" s="2"/>
      <c r="R123" s="10"/>
      <c r="S123" s="10"/>
      <c r="T123" s="10"/>
      <c r="U123" s="10"/>
      <c r="V123" s="10"/>
      <c r="W123" s="10"/>
      <c r="X123" s="10"/>
      <c r="Y123" s="22"/>
      <c r="Z123" s="22"/>
      <c r="AA123" s="22"/>
    </row>
    <row r="124" spans="1:29" s="13" customFormat="1" ht="15" customHeight="1">
      <c r="B124" s="5" t="s">
        <v>291</v>
      </c>
      <c r="C124" s="58"/>
      <c r="D124" s="58"/>
      <c r="E124" s="58"/>
      <c r="F124" s="36"/>
      <c r="G124" s="36"/>
      <c r="H124" s="109"/>
      <c r="I124" s="37"/>
      <c r="J124" s="37"/>
      <c r="K124" s="37"/>
      <c r="L124" s="37"/>
      <c r="M124" s="24"/>
      <c r="N124" s="19"/>
      <c r="O124" s="19"/>
      <c r="P124" s="19"/>
      <c r="Q124" s="19"/>
      <c r="R124" s="19"/>
      <c r="S124" s="20"/>
      <c r="T124" s="39"/>
      <c r="U124" s="39"/>
      <c r="V124" s="39"/>
      <c r="W124" s="21"/>
      <c r="X124" s="21"/>
      <c r="Y124" s="22"/>
      <c r="Z124" s="22"/>
      <c r="AA124" s="22"/>
      <c r="AC124" s="219" t="s">
        <v>294</v>
      </c>
    </row>
    <row r="125" spans="1:29" ht="15" customHeight="1">
      <c r="B125" s="199" t="s">
        <v>289</v>
      </c>
      <c r="C125" s="58"/>
      <c r="D125" s="58"/>
      <c r="E125" s="58"/>
      <c r="F125" s="625" t="s">
        <v>256</v>
      </c>
      <c r="G125" s="625"/>
      <c r="H125" s="109" t="s">
        <v>0</v>
      </c>
      <c r="I125" s="671"/>
      <c r="J125" s="672"/>
      <c r="K125" s="672"/>
      <c r="L125" s="672"/>
      <c r="M125" s="109"/>
      <c r="N125" s="65"/>
      <c r="O125" s="65"/>
      <c r="P125" s="65"/>
      <c r="Q125" s="65"/>
      <c r="R125" s="26"/>
      <c r="S125" s="66"/>
      <c r="T125" s="66"/>
      <c r="U125" s="21"/>
      <c r="V125" s="21"/>
      <c r="W125" s="21"/>
      <c r="X125" s="21"/>
      <c r="Y125" s="624" t="s">
        <v>290</v>
      </c>
      <c r="Z125" s="624"/>
      <c r="AA125" s="624"/>
      <c r="AC125" s="73"/>
    </row>
    <row r="127" spans="1:29" ht="15" customHeight="1">
      <c r="A127" s="70"/>
      <c r="B127" s="70" t="s">
        <v>295</v>
      </c>
      <c r="C127" s="70"/>
      <c r="D127" s="70"/>
      <c r="E127" s="70"/>
      <c r="F127" s="70"/>
      <c r="G127" s="70"/>
      <c r="H127" s="70"/>
      <c r="I127" s="70"/>
      <c r="J127" s="70"/>
      <c r="K127" s="70"/>
      <c r="L127" s="70"/>
      <c r="M127" s="70"/>
      <c r="N127" s="70"/>
      <c r="O127" s="70"/>
      <c r="P127" s="70"/>
      <c r="Q127" s="70"/>
      <c r="R127" s="70"/>
      <c r="S127" s="70"/>
      <c r="T127" s="70"/>
      <c r="U127" s="70"/>
      <c r="V127" s="70"/>
      <c r="W127" s="70"/>
      <c r="X127" s="70"/>
      <c r="Y127" s="70"/>
      <c r="Z127" s="70"/>
      <c r="AA127" s="70"/>
      <c r="AB127" s="70"/>
    </row>
    <row r="128" spans="1:29" s="13" customFormat="1" ht="15" customHeight="1">
      <c r="B128" s="13" t="s">
        <v>482</v>
      </c>
      <c r="C128" s="14"/>
      <c r="D128" s="15"/>
      <c r="E128" s="16"/>
      <c r="F128" s="16"/>
      <c r="G128" s="16"/>
      <c r="H128" s="16"/>
      <c r="I128" s="16"/>
      <c r="J128" s="17"/>
      <c r="K128" s="18"/>
      <c r="L128" s="18"/>
      <c r="M128" s="18"/>
      <c r="N128" s="18"/>
      <c r="O128" s="16"/>
      <c r="P128" s="16"/>
      <c r="Q128" s="3"/>
      <c r="R128" s="16"/>
      <c r="S128" s="16"/>
      <c r="T128" s="16"/>
      <c r="U128" s="16"/>
      <c r="V128" s="16"/>
      <c r="W128" s="16"/>
      <c r="X128" s="16"/>
      <c r="Y128" s="16"/>
      <c r="Z128" s="16"/>
      <c r="AA128" s="16"/>
      <c r="AC128" s="219" t="s">
        <v>296</v>
      </c>
    </row>
    <row r="129" spans="1:29" s="13" customFormat="1" ht="15" customHeight="1">
      <c r="B129" s="199" t="s">
        <v>297</v>
      </c>
      <c r="C129" s="58"/>
      <c r="D129" s="58"/>
      <c r="E129" s="58"/>
      <c r="F129" s="625" t="s">
        <v>298</v>
      </c>
      <c r="G129" s="625"/>
      <c r="H129" s="109" t="s">
        <v>204</v>
      </c>
      <c r="I129" s="674"/>
      <c r="J129" s="674"/>
      <c r="K129" s="674"/>
      <c r="L129" s="674"/>
      <c r="M129" s="24" t="str">
        <f>IF(I129&gt;N129,"&gt;","&lt;")</f>
        <v>&lt;</v>
      </c>
      <c r="N129" s="621"/>
      <c r="O129" s="621"/>
      <c r="P129" s="621"/>
      <c r="Q129" s="621"/>
      <c r="R129" s="621"/>
      <c r="S129" s="20" t="s">
        <v>204</v>
      </c>
      <c r="T129" s="622"/>
      <c r="U129" s="622"/>
      <c r="V129" s="622"/>
      <c r="W129" s="21"/>
      <c r="X129" s="21"/>
      <c r="Y129" s="624" t="str">
        <f>IF(I129&lt;T129,"...... OK","...... NG")</f>
        <v>...... NG</v>
      </c>
      <c r="Z129" s="624"/>
      <c r="AA129" s="624"/>
      <c r="AC129" s="220"/>
    </row>
    <row r="130" spans="1:29" s="13" customFormat="1" ht="15" customHeight="1">
      <c r="B130" s="199"/>
      <c r="C130" s="58"/>
      <c r="D130" s="58"/>
      <c r="E130" s="58"/>
      <c r="F130" s="36"/>
      <c r="G130" s="36"/>
      <c r="H130" s="109"/>
      <c r="I130" s="37"/>
      <c r="J130" s="37"/>
      <c r="K130" s="37"/>
      <c r="L130" s="37"/>
      <c r="M130" s="24"/>
      <c r="N130" s="19"/>
      <c r="O130" s="19"/>
      <c r="P130" s="19"/>
      <c r="Q130" s="19"/>
      <c r="R130" s="19"/>
      <c r="S130" s="20"/>
      <c r="T130" s="39"/>
      <c r="U130" s="39"/>
      <c r="V130" s="39"/>
      <c r="W130" s="21"/>
      <c r="X130" s="21"/>
      <c r="Y130" s="22"/>
      <c r="Z130" s="22"/>
      <c r="AA130" s="22"/>
      <c r="AC130" s="220"/>
    </row>
    <row r="131" spans="1:29" ht="15" customHeight="1">
      <c r="B131" s="5" t="s">
        <v>287</v>
      </c>
      <c r="AC131" s="60" t="s">
        <v>299</v>
      </c>
    </row>
    <row r="132" spans="1:29" ht="15" customHeight="1">
      <c r="B132" s="669" t="s">
        <v>300</v>
      </c>
      <c r="C132" s="705"/>
      <c r="D132" s="704" t="s">
        <v>204</v>
      </c>
      <c r="G132" s="25"/>
      <c r="H132" s="704" t="s">
        <v>204</v>
      </c>
      <c r="I132" s="706"/>
      <c r="J132" s="706"/>
      <c r="K132" s="706"/>
      <c r="L132" s="706"/>
      <c r="AC132" s="60"/>
    </row>
    <row r="133" spans="1:29" ht="15" customHeight="1">
      <c r="B133" s="705"/>
      <c r="C133" s="705"/>
      <c r="D133" s="705"/>
      <c r="G133" s="24"/>
      <c r="H133" s="705"/>
      <c r="I133" s="706"/>
      <c r="J133" s="706"/>
      <c r="K133" s="706"/>
      <c r="L133" s="706"/>
      <c r="AC133" s="60"/>
    </row>
    <row r="134" spans="1:29" ht="15" customHeight="1">
      <c r="B134" s="199" t="s">
        <v>289</v>
      </c>
      <c r="C134" s="58"/>
      <c r="D134" s="58"/>
      <c r="E134" s="58"/>
      <c r="F134" s="625" t="s">
        <v>256</v>
      </c>
      <c r="G134" s="625"/>
      <c r="H134" s="109" t="s">
        <v>0</v>
      </c>
      <c r="I134" s="621"/>
      <c r="J134" s="621"/>
      <c r="K134" s="621"/>
      <c r="L134" s="621"/>
      <c r="M134" s="109" t="s">
        <v>0</v>
      </c>
      <c r="N134" s="706"/>
      <c r="O134" s="706"/>
      <c r="P134" s="706"/>
      <c r="Q134" s="706"/>
      <c r="R134" s="26" t="str">
        <f>IF(O134&gt;I132,"&gt;","&lt;")</f>
        <v>&lt;</v>
      </c>
      <c r="S134" s="668" t="s">
        <v>301</v>
      </c>
      <c r="T134" s="668"/>
      <c r="U134" s="21"/>
      <c r="V134" s="21"/>
      <c r="W134" s="21"/>
      <c r="X134" s="21"/>
      <c r="Y134" s="624" t="str">
        <f>IF(N134&gt;I132,"...... OK","...... NG")</f>
        <v>...... NG</v>
      </c>
      <c r="Z134" s="624"/>
      <c r="AA134" s="624"/>
      <c r="AC134" s="60"/>
    </row>
    <row r="135" spans="1:29" ht="15" customHeight="1">
      <c r="B135" s="199" t="s">
        <v>297</v>
      </c>
      <c r="C135" s="58"/>
      <c r="D135" s="58"/>
      <c r="E135" s="58"/>
      <c r="F135" s="625" t="s">
        <v>298</v>
      </c>
      <c r="G135" s="625"/>
      <c r="H135" s="109" t="s">
        <v>204</v>
      </c>
      <c r="I135" s="674"/>
      <c r="J135" s="674"/>
      <c r="K135" s="674"/>
      <c r="L135" s="674"/>
      <c r="M135" s="24" t="str">
        <f>IF(I135&gt;N135,"&gt;","≤")</f>
        <v>≤</v>
      </c>
      <c r="N135" s="621"/>
      <c r="O135" s="621"/>
      <c r="P135" s="621"/>
      <c r="Q135" s="621"/>
      <c r="R135" s="621"/>
      <c r="S135" s="20" t="s">
        <v>204</v>
      </c>
      <c r="T135" s="622"/>
      <c r="U135" s="622"/>
      <c r="V135" s="622"/>
      <c r="W135" s="21"/>
      <c r="X135" s="21"/>
      <c r="Y135" s="624" t="str">
        <f>IF(I135&lt;=T135,"...... OK","...... NG")</f>
        <v>...... OK</v>
      </c>
      <c r="Z135" s="624"/>
      <c r="AA135" s="624"/>
      <c r="AC135" s="60"/>
    </row>
    <row r="136" spans="1:29" ht="15" customHeight="1">
      <c r="A136" s="42"/>
      <c r="B136" s="43"/>
      <c r="C136" s="221"/>
      <c r="D136" s="221"/>
      <c r="E136" s="221"/>
      <c r="F136" s="44"/>
      <c r="G136" s="44"/>
      <c r="H136" s="204"/>
      <c r="I136" s="45"/>
      <c r="J136" s="45"/>
      <c r="K136" s="45"/>
      <c r="L136" s="45"/>
      <c r="M136" s="46"/>
      <c r="N136" s="47"/>
      <c r="O136" s="47"/>
      <c r="P136" s="47"/>
      <c r="Q136" s="47"/>
      <c r="R136" s="47"/>
      <c r="S136" s="48"/>
      <c r="T136" s="49"/>
      <c r="U136" s="49"/>
      <c r="V136" s="49"/>
      <c r="W136" s="50"/>
      <c r="X136" s="50"/>
      <c r="Y136" s="51"/>
      <c r="Z136" s="51"/>
      <c r="AA136" s="51"/>
      <c r="AB136" s="42"/>
      <c r="AC136" s="62"/>
    </row>
    <row r="137" spans="1:29" ht="15" customHeight="1">
      <c r="A137" s="42"/>
      <c r="B137" s="5" t="s">
        <v>287</v>
      </c>
      <c r="AB137" s="42"/>
      <c r="AC137" s="218" t="s">
        <v>27</v>
      </c>
    </row>
    <row r="138" spans="1:29" ht="15" customHeight="1">
      <c r="A138" s="42"/>
      <c r="B138" s="669" t="s">
        <v>300</v>
      </c>
      <c r="C138" s="705"/>
      <c r="D138" s="704" t="s">
        <v>204</v>
      </c>
      <c r="G138" s="25"/>
      <c r="H138" s="704" t="s">
        <v>204</v>
      </c>
      <c r="I138" s="706"/>
      <c r="J138" s="706"/>
      <c r="K138" s="706"/>
      <c r="L138" s="706"/>
      <c r="AB138" s="42"/>
      <c r="AC138" s="218"/>
    </row>
    <row r="139" spans="1:29" ht="15" customHeight="1">
      <c r="A139" s="42"/>
      <c r="B139" s="705"/>
      <c r="C139" s="705"/>
      <c r="D139" s="705"/>
      <c r="G139" s="24"/>
      <c r="H139" s="705"/>
      <c r="I139" s="706"/>
      <c r="J139" s="706"/>
      <c r="K139" s="706"/>
      <c r="L139" s="706"/>
      <c r="AB139" s="42"/>
      <c r="AC139" s="218"/>
    </row>
    <row r="140" spans="1:29" ht="15" customHeight="1">
      <c r="A140" s="42"/>
      <c r="B140" s="199" t="s">
        <v>289</v>
      </c>
      <c r="C140" s="58"/>
      <c r="D140" s="58"/>
      <c r="E140" s="58"/>
      <c r="F140" s="625" t="s">
        <v>256</v>
      </c>
      <c r="G140" s="625"/>
      <c r="H140" s="109" t="s">
        <v>0</v>
      </c>
      <c r="I140" s="621"/>
      <c r="J140" s="621"/>
      <c r="K140" s="621"/>
      <c r="L140" s="621"/>
      <c r="M140" s="109" t="s">
        <v>0</v>
      </c>
      <c r="N140" s="706"/>
      <c r="O140" s="706"/>
      <c r="P140" s="706"/>
      <c r="Q140" s="706"/>
      <c r="R140" s="26" t="str">
        <f>IF(O140&gt;I138,"&gt;","&lt;")</f>
        <v>&lt;</v>
      </c>
      <c r="S140" s="668" t="s">
        <v>301</v>
      </c>
      <c r="T140" s="668"/>
      <c r="U140" s="21"/>
      <c r="V140" s="21"/>
      <c r="W140" s="21"/>
      <c r="X140" s="21"/>
      <c r="Y140" s="624" t="str">
        <f>IF(N140&gt;I138,"...... OK","...... NG")</f>
        <v>...... NG</v>
      </c>
      <c r="Z140" s="624"/>
      <c r="AA140" s="624"/>
      <c r="AB140" s="42"/>
      <c r="AC140" s="218"/>
    </row>
    <row r="141" spans="1:29" ht="15" customHeight="1">
      <c r="B141" s="199" t="s">
        <v>297</v>
      </c>
      <c r="C141" s="58"/>
      <c r="D141" s="58"/>
      <c r="E141" s="58"/>
      <c r="F141" s="625" t="s">
        <v>298</v>
      </c>
      <c r="G141" s="625"/>
      <c r="H141" s="109" t="s">
        <v>204</v>
      </c>
      <c r="I141" s="674"/>
      <c r="J141" s="674"/>
      <c r="K141" s="674"/>
      <c r="L141" s="674"/>
      <c r="M141" s="24" t="str">
        <f>IF(I141&gt;N141,"&gt;","≤")</f>
        <v>≤</v>
      </c>
      <c r="N141" s="621"/>
      <c r="O141" s="621"/>
      <c r="P141" s="621"/>
      <c r="Q141" s="621"/>
      <c r="R141" s="621"/>
      <c r="S141" s="20" t="s">
        <v>204</v>
      </c>
      <c r="T141" s="622"/>
      <c r="U141" s="622"/>
      <c r="V141" s="622"/>
      <c r="W141" s="21"/>
      <c r="X141" s="21"/>
      <c r="Y141" s="624" t="str">
        <f>IF(I141&lt;=T141,"...... OK","...... NG")</f>
        <v>...... OK</v>
      </c>
      <c r="Z141" s="624"/>
      <c r="AA141" s="624"/>
      <c r="AC141" s="218"/>
    </row>
    <row r="142" spans="1:29" ht="15" customHeight="1">
      <c r="B142" s="199"/>
      <c r="C142" s="58"/>
      <c r="D142" s="58"/>
      <c r="E142" s="58"/>
      <c r="F142" s="36"/>
      <c r="G142" s="36"/>
      <c r="H142" s="109"/>
      <c r="I142" s="37"/>
      <c r="J142" s="37"/>
      <c r="K142" s="37"/>
      <c r="L142" s="37"/>
      <c r="M142" s="24"/>
      <c r="N142" s="19"/>
      <c r="O142" s="19"/>
      <c r="P142" s="19"/>
      <c r="Q142" s="19"/>
      <c r="R142" s="19"/>
      <c r="S142" s="20"/>
      <c r="T142" s="39"/>
      <c r="U142" s="39"/>
      <c r="V142" s="39"/>
      <c r="W142" s="21"/>
      <c r="X142" s="21"/>
      <c r="Y142" s="22"/>
      <c r="Z142" s="22"/>
      <c r="AA142" s="22"/>
    </row>
    <row r="143" spans="1:29" ht="15" customHeight="1">
      <c r="B143" s="5" t="s">
        <v>291</v>
      </c>
      <c r="C143" s="198"/>
      <c r="D143" s="7"/>
      <c r="E143" s="10"/>
      <c r="F143" s="10"/>
      <c r="G143" s="10"/>
      <c r="H143" s="10"/>
      <c r="I143" s="10"/>
      <c r="J143" s="108"/>
      <c r="K143" s="6"/>
      <c r="L143" s="6"/>
      <c r="M143" s="6"/>
      <c r="N143" s="6"/>
      <c r="O143" s="10"/>
      <c r="P143" s="10"/>
      <c r="Q143" s="2"/>
      <c r="R143" s="10"/>
      <c r="S143" s="10"/>
      <c r="T143" s="10"/>
      <c r="U143" s="10"/>
      <c r="V143" s="10"/>
      <c r="W143" s="10"/>
      <c r="X143" s="10"/>
      <c r="Y143" s="10"/>
      <c r="Z143" s="10"/>
      <c r="AA143" s="10"/>
      <c r="AC143" s="60" t="s">
        <v>22</v>
      </c>
    </row>
    <row r="144" spans="1:29" ht="15" customHeight="1">
      <c r="B144" s="669" t="s">
        <v>302</v>
      </c>
      <c r="C144" s="705"/>
      <c r="D144" s="704" t="s">
        <v>0</v>
      </c>
      <c r="H144" s="704" t="s">
        <v>0</v>
      </c>
      <c r="I144" s="706"/>
      <c r="J144" s="706"/>
      <c r="K144" s="706"/>
      <c r="L144" s="706"/>
      <c r="M144" s="669" t="s">
        <v>300</v>
      </c>
      <c r="N144" s="669"/>
      <c r="O144" s="704" t="s">
        <v>204</v>
      </c>
      <c r="P144" s="704"/>
      <c r="R144" s="704" t="s">
        <v>0</v>
      </c>
      <c r="S144" s="706"/>
      <c r="T144" s="706"/>
      <c r="U144" s="706"/>
      <c r="V144" s="706"/>
      <c r="AC144" s="60"/>
    </row>
    <row r="145" spans="2:29" ht="15" customHeight="1">
      <c r="B145" s="705"/>
      <c r="C145" s="705"/>
      <c r="D145" s="705"/>
      <c r="H145" s="705"/>
      <c r="I145" s="706"/>
      <c r="J145" s="706"/>
      <c r="K145" s="706"/>
      <c r="L145" s="706"/>
      <c r="M145" s="669"/>
      <c r="N145" s="669"/>
      <c r="O145" s="705"/>
      <c r="P145" s="705"/>
      <c r="R145" s="705"/>
      <c r="S145" s="706"/>
      <c r="T145" s="706"/>
      <c r="U145" s="706"/>
      <c r="V145" s="706"/>
      <c r="AC145" s="60"/>
    </row>
    <row r="146" spans="2:29" ht="15" customHeight="1">
      <c r="B146" s="5" t="s">
        <v>303</v>
      </c>
      <c r="F146" s="669" t="s">
        <v>304</v>
      </c>
      <c r="G146" s="669"/>
      <c r="H146" s="25" t="s">
        <v>204</v>
      </c>
      <c r="I146" s="5" t="s">
        <v>305</v>
      </c>
      <c r="M146" s="25" t="s">
        <v>204</v>
      </c>
      <c r="N146" s="706"/>
      <c r="O146" s="706"/>
      <c r="P146" s="706"/>
      <c r="Q146" s="706"/>
      <c r="AC146" s="60"/>
    </row>
    <row r="147" spans="2:29" ht="15" customHeight="1">
      <c r="B147" s="199" t="s">
        <v>289</v>
      </c>
      <c r="C147" s="58"/>
      <c r="D147" s="58"/>
      <c r="E147" s="58"/>
      <c r="F147" s="625" t="s">
        <v>256</v>
      </c>
      <c r="G147" s="625"/>
      <c r="H147" s="109" t="s">
        <v>0</v>
      </c>
      <c r="I147" s="627"/>
      <c r="J147" s="627"/>
      <c r="K147" s="627"/>
      <c r="L147" s="627"/>
      <c r="M147" s="109" t="s">
        <v>0</v>
      </c>
      <c r="N147" s="706"/>
      <c r="O147" s="706"/>
      <c r="P147" s="706"/>
      <c r="Q147" s="706"/>
      <c r="R147" s="26" t="str">
        <f>IF(N147&gt;=N146,"≥","&lt;")</f>
        <v>≥</v>
      </c>
      <c r="S147" s="27" t="s">
        <v>306</v>
      </c>
      <c r="U147" s="21"/>
      <c r="V147" s="21"/>
      <c r="W147" s="21"/>
      <c r="X147" s="21"/>
      <c r="Y147" s="624" t="str">
        <f>IF(N147&gt;=N146,"...... OK","...... NG")</f>
        <v>...... OK</v>
      </c>
      <c r="Z147" s="624"/>
      <c r="AA147" s="624"/>
      <c r="AC147" s="60"/>
    </row>
    <row r="148" spans="2:29" ht="15" customHeight="1">
      <c r="B148" s="199" t="s">
        <v>297</v>
      </c>
      <c r="C148" s="58"/>
      <c r="D148" s="58"/>
      <c r="E148" s="58"/>
      <c r="F148" s="625" t="s">
        <v>298</v>
      </c>
      <c r="G148" s="625"/>
      <c r="H148" s="109" t="s">
        <v>204</v>
      </c>
      <c r="I148" s="707"/>
      <c r="J148" s="707"/>
      <c r="K148" s="707"/>
      <c r="L148" s="707"/>
      <c r="M148" s="24" t="str">
        <f>IF(I148&lt;=T148,"≤","&gt;")</f>
        <v>≤</v>
      </c>
      <c r="N148" s="676"/>
      <c r="O148" s="676"/>
      <c r="P148" s="676"/>
      <c r="Q148" s="676"/>
      <c r="R148" s="676"/>
      <c r="S148" s="28" t="s">
        <v>204</v>
      </c>
      <c r="T148" s="751"/>
      <c r="U148" s="751"/>
      <c r="V148" s="751"/>
      <c r="W148" s="21"/>
      <c r="X148" s="21"/>
      <c r="Y148" s="624" t="str">
        <f>IF(I148&lt;=T148,"...... OK","...... NG")</f>
        <v>...... OK</v>
      </c>
      <c r="Z148" s="624"/>
      <c r="AA148" s="624"/>
      <c r="AC148" s="60"/>
    </row>
    <row r="149" spans="2:29" ht="15" customHeight="1">
      <c r="B149" s="199" t="s">
        <v>307</v>
      </c>
      <c r="C149" s="58"/>
      <c r="D149" s="58"/>
      <c r="E149" s="58"/>
      <c r="F149" s="625" t="s">
        <v>308</v>
      </c>
      <c r="G149" s="625"/>
      <c r="H149" s="109" t="s">
        <v>204</v>
      </c>
      <c r="I149" s="317" t="s">
        <v>701</v>
      </c>
      <c r="J149" s="325"/>
      <c r="K149" s="325"/>
      <c r="L149" s="325"/>
      <c r="M149" s="25" t="s">
        <v>204</v>
      </c>
      <c r="N149" s="676"/>
      <c r="O149" s="676"/>
      <c r="P149" s="676"/>
      <c r="Q149" s="676"/>
      <c r="R149" s="26"/>
      <c r="S149" s="30"/>
      <c r="T149" s="28"/>
      <c r="U149" s="31"/>
      <c r="V149" s="31"/>
      <c r="W149" s="31"/>
      <c r="X149" s="29"/>
      <c r="Y149" s="22"/>
      <c r="Z149" s="22"/>
      <c r="AA149" s="22"/>
      <c r="AC149" s="60"/>
    </row>
    <row r="150" spans="2:29" ht="15" customHeight="1">
      <c r="B150" s="200" t="s">
        <v>309</v>
      </c>
      <c r="C150" s="201"/>
      <c r="D150" s="32"/>
      <c r="E150" s="21"/>
      <c r="F150" s="627" t="s">
        <v>310</v>
      </c>
      <c r="G150" s="627"/>
      <c r="H150" s="109" t="s">
        <v>0</v>
      </c>
      <c r="I150" s="676" t="s">
        <v>311</v>
      </c>
      <c r="J150" s="676"/>
      <c r="K150" s="676"/>
      <c r="L150" s="676"/>
      <c r="M150" s="25" t="s">
        <v>204</v>
      </c>
      <c r="N150" s="708"/>
      <c r="O150" s="708"/>
      <c r="P150" s="708"/>
      <c r="Q150" s="708"/>
      <c r="R150" s="21"/>
      <c r="T150" s="21"/>
      <c r="U150" s="21"/>
      <c r="V150" s="21"/>
      <c r="W150" s="21"/>
      <c r="X150" s="21"/>
      <c r="Y150" s="21"/>
      <c r="Z150" s="21"/>
      <c r="AA150" s="21"/>
      <c r="AC150" s="60"/>
    </row>
    <row r="151" spans="2:29" ht="15" customHeight="1">
      <c r="B151" s="200" t="s">
        <v>312</v>
      </c>
      <c r="C151" s="201"/>
      <c r="D151" s="32"/>
      <c r="E151" s="21"/>
      <c r="F151" s="627" t="s">
        <v>313</v>
      </c>
      <c r="G151" s="627"/>
      <c r="H151" s="109" t="s">
        <v>0</v>
      </c>
      <c r="I151" s="21" t="s">
        <v>314</v>
      </c>
      <c r="J151" s="108"/>
      <c r="K151" s="19"/>
      <c r="L151" s="109"/>
      <c r="M151" s="33" t="s">
        <v>204</v>
      </c>
      <c r="N151" s="708"/>
      <c r="O151" s="708"/>
      <c r="P151" s="708"/>
      <c r="Q151" s="708"/>
      <c r="R151" s="26" t="str">
        <f>IF(N151&gt;=ABS(U151),"≥","&lt;")</f>
        <v>≥</v>
      </c>
      <c r="S151" s="26" t="s">
        <v>315</v>
      </c>
      <c r="T151" s="25" t="s">
        <v>204</v>
      </c>
      <c r="U151" s="680"/>
      <c r="V151" s="680"/>
      <c r="W151" s="680"/>
      <c r="X151" s="21"/>
      <c r="Y151" s="624" t="str">
        <f>IF(N151&gt;ABS(U151),"...... OK","...... NG")</f>
        <v>...... NG</v>
      </c>
      <c r="Z151" s="624"/>
      <c r="AA151" s="624"/>
      <c r="AC151" s="60"/>
    </row>
    <row r="153" spans="2:29" ht="15" customHeight="1">
      <c r="B153" s="5" t="s">
        <v>291</v>
      </c>
      <c r="C153" s="198"/>
      <c r="D153" s="7"/>
      <c r="E153" s="10"/>
      <c r="F153" s="10"/>
      <c r="G153" s="10"/>
      <c r="H153" s="10"/>
      <c r="I153" s="10"/>
      <c r="J153" s="108"/>
      <c r="K153" s="6"/>
      <c r="L153" s="6"/>
      <c r="M153" s="6"/>
      <c r="N153" s="6"/>
      <c r="O153" s="10"/>
      <c r="P153" s="10"/>
      <c r="Q153" s="2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C153" s="218" t="s">
        <v>28</v>
      </c>
    </row>
    <row r="154" spans="2:29" ht="15" customHeight="1">
      <c r="B154" s="669" t="s">
        <v>302</v>
      </c>
      <c r="C154" s="705"/>
      <c r="D154" s="704" t="s">
        <v>0</v>
      </c>
      <c r="H154" s="704" t="s">
        <v>0</v>
      </c>
      <c r="I154" s="706"/>
      <c r="J154" s="706"/>
      <c r="K154" s="706"/>
      <c r="L154" s="706"/>
      <c r="M154" s="669" t="s">
        <v>300</v>
      </c>
      <c r="N154" s="669"/>
      <c r="O154" s="704" t="s">
        <v>204</v>
      </c>
      <c r="P154" s="704"/>
      <c r="R154" s="704" t="s">
        <v>0</v>
      </c>
      <c r="S154" s="706"/>
      <c r="T154" s="706"/>
      <c r="U154" s="706"/>
      <c r="V154" s="706"/>
      <c r="AC154" s="218"/>
    </row>
    <row r="155" spans="2:29" ht="15" customHeight="1">
      <c r="B155" s="705"/>
      <c r="C155" s="705"/>
      <c r="D155" s="705"/>
      <c r="H155" s="705"/>
      <c r="I155" s="706"/>
      <c r="J155" s="706"/>
      <c r="K155" s="706"/>
      <c r="L155" s="706"/>
      <c r="M155" s="669"/>
      <c r="N155" s="669"/>
      <c r="O155" s="705"/>
      <c r="P155" s="705"/>
      <c r="R155" s="705"/>
      <c r="S155" s="706"/>
      <c r="T155" s="706"/>
      <c r="U155" s="706"/>
      <c r="V155" s="706"/>
      <c r="AC155" s="218"/>
    </row>
    <row r="156" spans="2:29" ht="15" customHeight="1">
      <c r="B156" s="5" t="s">
        <v>303</v>
      </c>
      <c r="F156" s="669" t="s">
        <v>304</v>
      </c>
      <c r="G156" s="669"/>
      <c r="H156" s="25" t="s">
        <v>204</v>
      </c>
      <c r="I156" s="5" t="s">
        <v>305</v>
      </c>
      <c r="M156" s="25" t="s">
        <v>204</v>
      </c>
      <c r="N156" s="706"/>
      <c r="O156" s="706"/>
      <c r="P156" s="706"/>
      <c r="Q156" s="706"/>
      <c r="AC156" s="218"/>
    </row>
    <row r="157" spans="2:29" ht="15" customHeight="1">
      <c r="B157" s="199" t="s">
        <v>289</v>
      </c>
      <c r="C157" s="58"/>
      <c r="D157" s="58"/>
      <c r="E157" s="58"/>
      <c r="F157" s="625" t="s">
        <v>256</v>
      </c>
      <c r="G157" s="625"/>
      <c r="H157" s="109" t="s">
        <v>0</v>
      </c>
      <c r="I157" s="627"/>
      <c r="J157" s="627"/>
      <c r="K157" s="627"/>
      <c r="L157" s="627"/>
      <c r="M157" s="109" t="s">
        <v>0</v>
      </c>
      <c r="N157" s="706"/>
      <c r="O157" s="706"/>
      <c r="P157" s="706"/>
      <c r="Q157" s="706"/>
      <c r="R157" s="26" t="str">
        <f>IF(N157&gt;=N156,"≥","&lt;")</f>
        <v>≥</v>
      </c>
      <c r="S157" s="27" t="s">
        <v>306</v>
      </c>
      <c r="U157" s="21"/>
      <c r="V157" s="21"/>
      <c r="W157" s="21"/>
      <c r="X157" s="21"/>
      <c r="Y157" s="624" t="str">
        <f>IF(N157&gt;=N156,"...... OK","...... NG")</f>
        <v>...... OK</v>
      </c>
      <c r="Z157" s="624"/>
      <c r="AA157" s="624"/>
      <c r="AC157" s="218"/>
    </row>
    <row r="158" spans="2:29" ht="15" customHeight="1">
      <c r="B158" s="199" t="s">
        <v>297</v>
      </c>
      <c r="C158" s="58"/>
      <c r="D158" s="58"/>
      <c r="E158" s="58"/>
      <c r="F158" s="625" t="s">
        <v>298</v>
      </c>
      <c r="G158" s="625"/>
      <c r="H158" s="109" t="s">
        <v>204</v>
      </c>
      <c r="I158" s="707"/>
      <c r="J158" s="707"/>
      <c r="K158" s="707"/>
      <c r="L158" s="707"/>
      <c r="M158" s="24" t="str">
        <f>IF(I158&lt;=T158,"≤","&gt;")</f>
        <v>≤</v>
      </c>
      <c r="N158" s="676"/>
      <c r="O158" s="676"/>
      <c r="P158" s="676"/>
      <c r="Q158" s="676"/>
      <c r="R158" s="676"/>
      <c r="S158" s="28" t="s">
        <v>204</v>
      </c>
      <c r="T158" s="751"/>
      <c r="U158" s="751"/>
      <c r="V158" s="751"/>
      <c r="W158" s="21"/>
      <c r="X158" s="21"/>
      <c r="Y158" s="624" t="str">
        <f>IF(I158&lt;=T158,"...... OK","...... NG")</f>
        <v>...... OK</v>
      </c>
      <c r="Z158" s="624"/>
      <c r="AA158" s="624"/>
      <c r="AC158" s="218"/>
    </row>
    <row r="159" spans="2:29" ht="15" customHeight="1">
      <c r="B159" s="199" t="s">
        <v>307</v>
      </c>
      <c r="C159" s="58"/>
      <c r="D159" s="58"/>
      <c r="E159" s="58"/>
      <c r="F159" s="625" t="s">
        <v>308</v>
      </c>
      <c r="G159" s="625"/>
      <c r="H159" s="109" t="s">
        <v>204</v>
      </c>
      <c r="I159" s="317" t="s">
        <v>702</v>
      </c>
      <c r="J159" s="325"/>
      <c r="K159" s="325"/>
      <c r="L159" s="325"/>
      <c r="M159" s="25" t="s">
        <v>204</v>
      </c>
      <c r="N159" s="676"/>
      <c r="O159" s="676"/>
      <c r="P159" s="676"/>
      <c r="Q159" s="676"/>
      <c r="R159" s="26"/>
      <c r="S159" s="30"/>
      <c r="T159" s="28"/>
      <c r="U159" s="31"/>
      <c r="V159" s="31"/>
      <c r="W159" s="31"/>
      <c r="X159" s="29"/>
      <c r="Y159" s="22"/>
      <c r="Z159" s="22"/>
      <c r="AA159" s="22"/>
      <c r="AC159" s="218"/>
    </row>
    <row r="160" spans="2:29" ht="15" customHeight="1">
      <c r="B160" s="200" t="s">
        <v>309</v>
      </c>
      <c r="C160" s="201"/>
      <c r="D160" s="32"/>
      <c r="E160" s="21"/>
      <c r="F160" s="627" t="s">
        <v>310</v>
      </c>
      <c r="G160" s="627"/>
      <c r="H160" s="109" t="s">
        <v>0</v>
      </c>
      <c r="I160" s="676" t="s">
        <v>311</v>
      </c>
      <c r="J160" s="676"/>
      <c r="K160" s="676"/>
      <c r="L160" s="676"/>
      <c r="M160" s="25" t="s">
        <v>204</v>
      </c>
      <c r="N160" s="708"/>
      <c r="O160" s="708"/>
      <c r="P160" s="708"/>
      <c r="Q160" s="708"/>
      <c r="R160" s="21"/>
      <c r="T160" s="21"/>
      <c r="U160" s="21"/>
      <c r="V160" s="21"/>
      <c r="W160" s="21"/>
      <c r="X160" s="21"/>
      <c r="Y160" s="21"/>
      <c r="Z160" s="21"/>
      <c r="AA160" s="21"/>
      <c r="AC160" s="218"/>
    </row>
    <row r="161" spans="2:29" ht="15" customHeight="1">
      <c r="B161" s="200" t="s">
        <v>312</v>
      </c>
      <c r="C161" s="201"/>
      <c r="D161" s="32"/>
      <c r="E161" s="21"/>
      <c r="F161" s="627" t="s">
        <v>313</v>
      </c>
      <c r="G161" s="627"/>
      <c r="H161" s="109" t="s">
        <v>0</v>
      </c>
      <c r="I161" s="21" t="s">
        <v>314</v>
      </c>
      <c r="J161" s="108"/>
      <c r="K161" s="19"/>
      <c r="L161" s="109"/>
      <c r="M161" s="33" t="s">
        <v>204</v>
      </c>
      <c r="N161" s="708"/>
      <c r="O161" s="708"/>
      <c r="P161" s="708"/>
      <c r="Q161" s="708"/>
      <c r="R161" s="26" t="str">
        <f>IF(N161&gt;=ABS(U161),"≥","&lt;")</f>
        <v>≥</v>
      </c>
      <c r="S161" s="26" t="s">
        <v>315</v>
      </c>
      <c r="T161" s="25" t="s">
        <v>204</v>
      </c>
      <c r="U161" s="680"/>
      <c r="V161" s="680"/>
      <c r="W161" s="680"/>
      <c r="X161" s="21"/>
      <c r="Y161" s="624" t="str">
        <f>IF(N161&gt;ABS(U161),"...... OK","...... NG")</f>
        <v>...... NG</v>
      </c>
      <c r="Z161" s="624"/>
      <c r="AA161" s="624"/>
      <c r="AC161" s="218"/>
    </row>
    <row r="164" spans="2:29" ht="15" customHeight="1">
      <c r="B164" s="13" t="s">
        <v>483</v>
      </c>
      <c r="AC164" s="73" t="s">
        <v>23</v>
      </c>
    </row>
    <row r="165" spans="2:29" ht="15" customHeight="1">
      <c r="B165" s="199" t="s">
        <v>297</v>
      </c>
      <c r="C165" s="58"/>
      <c r="D165" s="58"/>
      <c r="E165" s="58"/>
      <c r="F165" s="625" t="s">
        <v>298</v>
      </c>
      <c r="G165" s="625"/>
      <c r="H165" s="109" t="s">
        <v>204</v>
      </c>
      <c r="I165" s="674"/>
      <c r="J165" s="674"/>
      <c r="K165" s="674"/>
      <c r="L165" s="674"/>
      <c r="M165" s="24" t="str">
        <f>IF(I165&gt;N165,"&gt;","&lt;")</f>
        <v>&lt;</v>
      </c>
      <c r="N165" s="621"/>
      <c r="O165" s="621"/>
      <c r="P165" s="621"/>
      <c r="Q165" s="621"/>
      <c r="R165" s="621"/>
      <c r="S165" s="20" t="s">
        <v>204</v>
      </c>
      <c r="T165" s="622"/>
      <c r="U165" s="622"/>
      <c r="V165" s="622"/>
      <c r="W165" s="21"/>
      <c r="X165" s="21"/>
      <c r="Y165" s="624" t="str">
        <f>IF(I165&lt;T165,"...... OK","...... NG")</f>
        <v>...... NG</v>
      </c>
      <c r="Z165" s="624"/>
      <c r="AA165" s="624"/>
    </row>
    <row r="167" spans="2:29" ht="15" customHeight="1">
      <c r="B167" s="5" t="s">
        <v>291</v>
      </c>
      <c r="C167" s="198"/>
      <c r="D167" s="7"/>
      <c r="E167" s="10"/>
      <c r="F167" s="10"/>
      <c r="G167" s="10"/>
      <c r="H167" s="10"/>
      <c r="I167" s="10"/>
      <c r="J167" s="108"/>
      <c r="K167" s="6"/>
      <c r="L167" s="6"/>
      <c r="M167" s="6"/>
      <c r="N167" s="6"/>
      <c r="O167" s="10"/>
      <c r="P167" s="10"/>
      <c r="Q167" s="2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C167" s="60" t="s">
        <v>24</v>
      </c>
    </row>
    <row r="168" spans="2:29" ht="15" customHeight="1">
      <c r="B168" s="669" t="s">
        <v>302</v>
      </c>
      <c r="C168" s="705"/>
      <c r="D168" s="704" t="s">
        <v>0</v>
      </c>
      <c r="H168" s="704" t="s">
        <v>0</v>
      </c>
      <c r="I168" s="706"/>
      <c r="J168" s="706"/>
      <c r="K168" s="706"/>
      <c r="L168" s="706"/>
      <c r="N168" s="23"/>
      <c r="O168" s="24"/>
      <c r="P168" s="25"/>
      <c r="S168" s="25"/>
      <c r="AC168" s="60"/>
    </row>
    <row r="169" spans="2:29" ht="15" customHeight="1">
      <c r="B169" s="705"/>
      <c r="C169" s="705"/>
      <c r="D169" s="705"/>
      <c r="H169" s="705"/>
      <c r="I169" s="706"/>
      <c r="J169" s="706"/>
      <c r="K169" s="706"/>
      <c r="L169" s="706"/>
      <c r="N169" s="24"/>
      <c r="O169" s="24"/>
      <c r="P169" s="24"/>
      <c r="S169" s="24"/>
      <c r="AC169" s="60"/>
    </row>
    <row r="170" spans="2:29" ht="15" customHeight="1">
      <c r="B170" s="199" t="s">
        <v>289</v>
      </c>
      <c r="C170" s="58"/>
      <c r="D170" s="58"/>
      <c r="E170" s="58"/>
      <c r="F170" s="625" t="s">
        <v>256</v>
      </c>
      <c r="G170" s="625"/>
      <c r="H170" s="109" t="s">
        <v>0</v>
      </c>
      <c r="I170" s="621"/>
      <c r="J170" s="621"/>
      <c r="K170" s="621"/>
      <c r="L170" s="621"/>
      <c r="M170" s="109" t="s">
        <v>0</v>
      </c>
      <c r="N170" s="706"/>
      <c r="O170" s="706"/>
      <c r="P170" s="706"/>
      <c r="Q170" s="706"/>
      <c r="R170" s="26" t="str">
        <f>IF(N170&gt;=I168,"≥","&lt;")</f>
        <v>≥</v>
      </c>
      <c r="S170" s="27" t="s">
        <v>316</v>
      </c>
      <c r="U170" s="21"/>
      <c r="V170" s="21"/>
      <c r="W170" s="21"/>
      <c r="X170" s="21"/>
      <c r="Y170" s="624" t="str">
        <f>IF(N170&gt;=I168,"...... OK","...... NG")</f>
        <v>...... OK</v>
      </c>
      <c r="Z170" s="624"/>
      <c r="AA170" s="624"/>
      <c r="AC170" s="60"/>
    </row>
    <row r="171" spans="2:29" ht="15" customHeight="1">
      <c r="B171" s="199" t="s">
        <v>297</v>
      </c>
      <c r="C171" s="58"/>
      <c r="D171" s="58"/>
      <c r="E171" s="58"/>
      <c r="F171" s="625" t="s">
        <v>298</v>
      </c>
      <c r="G171" s="625"/>
      <c r="H171" s="109" t="s">
        <v>204</v>
      </c>
      <c r="I171" s="673"/>
      <c r="J171" s="673"/>
      <c r="K171" s="673"/>
      <c r="L171" s="673"/>
      <c r="M171" s="24" t="str">
        <f>IF(I171&lt;=T171,"≤","&gt;")</f>
        <v>≤</v>
      </c>
      <c r="N171" s="348"/>
      <c r="O171" s="348"/>
      <c r="P171" s="348"/>
      <c r="Q171" s="348"/>
      <c r="R171" s="348"/>
      <c r="S171" s="28" t="s">
        <v>204</v>
      </c>
      <c r="T171" s="770"/>
      <c r="U171" s="770"/>
      <c r="V171" s="770"/>
      <c r="W171" s="21"/>
      <c r="X171" s="21"/>
      <c r="Y171" s="624" t="str">
        <f>IF(I171&lt;=T171,"...... OK","...... NG")</f>
        <v>...... OK</v>
      </c>
      <c r="Z171" s="624"/>
      <c r="AA171" s="624"/>
      <c r="AC171" s="60"/>
    </row>
    <row r="172" spans="2:29" ht="15" customHeight="1">
      <c r="B172" s="199" t="s">
        <v>307</v>
      </c>
      <c r="C172" s="58"/>
      <c r="D172" s="58"/>
      <c r="E172" s="58"/>
      <c r="F172" s="625" t="s">
        <v>308</v>
      </c>
      <c r="G172" s="625"/>
      <c r="H172" s="109" t="s">
        <v>204</v>
      </c>
      <c r="I172" s="317" t="s">
        <v>701</v>
      </c>
      <c r="J172" s="325"/>
      <c r="K172" s="325"/>
      <c r="L172" s="325"/>
      <c r="M172" s="25" t="s">
        <v>204</v>
      </c>
      <c r="N172" s="676"/>
      <c r="O172" s="676"/>
      <c r="P172" s="676"/>
      <c r="Q172" s="676"/>
      <c r="R172" s="26"/>
      <c r="S172" s="30"/>
      <c r="T172" s="28"/>
      <c r="U172" s="31"/>
      <c r="V172" s="31"/>
      <c r="W172" s="31"/>
      <c r="X172" s="29"/>
      <c r="Y172" s="22"/>
      <c r="Z172" s="22"/>
      <c r="AA172" s="22"/>
      <c r="AC172" s="60"/>
    </row>
    <row r="173" spans="2:29" ht="15" customHeight="1">
      <c r="B173" s="200" t="s">
        <v>309</v>
      </c>
      <c r="C173" s="201"/>
      <c r="D173" s="32"/>
      <c r="E173" s="21"/>
      <c r="F173" s="627" t="s">
        <v>310</v>
      </c>
      <c r="G173" s="627"/>
      <c r="H173" s="109" t="s">
        <v>0</v>
      </c>
      <c r="I173" s="676" t="s">
        <v>311</v>
      </c>
      <c r="J173" s="676"/>
      <c r="K173" s="676"/>
      <c r="L173" s="676"/>
      <c r="M173" s="25" t="s">
        <v>204</v>
      </c>
      <c r="N173" s="348"/>
      <c r="O173" s="348"/>
      <c r="P173" s="348"/>
      <c r="Q173" s="348"/>
      <c r="R173" s="26"/>
      <c r="T173" s="21"/>
      <c r="U173" s="21"/>
      <c r="V173" s="21"/>
      <c r="W173" s="21"/>
      <c r="X173" s="21"/>
      <c r="Y173" s="21"/>
      <c r="Z173" s="21"/>
      <c r="AA173" s="21"/>
      <c r="AC173" s="60"/>
    </row>
    <row r="174" spans="2:29" ht="15" customHeight="1">
      <c r="B174" s="200" t="s">
        <v>312</v>
      </c>
      <c r="C174" s="201"/>
      <c r="D174" s="32"/>
      <c r="E174" s="21"/>
      <c r="F174" s="627" t="s">
        <v>313</v>
      </c>
      <c r="G174" s="627"/>
      <c r="H174" s="109" t="s">
        <v>0</v>
      </c>
      <c r="I174" s="21" t="s">
        <v>314</v>
      </c>
      <c r="J174" s="108"/>
      <c r="K174" s="19"/>
      <c r="L174" s="109"/>
      <c r="M174" s="33" t="s">
        <v>204</v>
      </c>
      <c r="N174" s="348"/>
      <c r="O174" s="348"/>
      <c r="P174" s="348"/>
      <c r="Q174" s="348"/>
      <c r="R174" s="26" t="str">
        <f>IF(N174&gt;=ABS(U174),"≥","&lt;")</f>
        <v>≥</v>
      </c>
      <c r="S174" s="26" t="s">
        <v>315</v>
      </c>
      <c r="T174" s="25" t="s">
        <v>204</v>
      </c>
      <c r="U174" s="680"/>
      <c r="V174" s="680"/>
      <c r="W174" s="680"/>
      <c r="X174" s="21"/>
      <c r="Y174" s="624" t="str">
        <f>IF(N174&gt;=ABS(U174),"...... OK","...... NG")</f>
        <v>...... OK</v>
      </c>
      <c r="Z174" s="624"/>
      <c r="AA174" s="624"/>
      <c r="AC174" s="60"/>
    </row>
    <row r="175" spans="2:29" ht="15" customHeight="1">
      <c r="B175" s="200"/>
      <c r="C175" s="201"/>
      <c r="D175" s="32"/>
      <c r="E175" s="21"/>
      <c r="F175" s="26"/>
      <c r="G175" s="26"/>
      <c r="H175" s="109"/>
      <c r="I175" s="21"/>
      <c r="J175" s="108"/>
      <c r="K175" s="19"/>
      <c r="L175" s="109"/>
      <c r="M175" s="33"/>
      <c r="R175" s="26"/>
      <c r="S175" s="26"/>
      <c r="T175" s="25"/>
      <c r="U175" s="38"/>
      <c r="V175" s="38"/>
      <c r="W175" s="38"/>
      <c r="X175" s="21"/>
      <c r="Y175" s="22"/>
      <c r="Z175" s="22"/>
      <c r="AA175" s="22"/>
      <c r="AC175" s="62"/>
    </row>
    <row r="176" spans="2:29" ht="15" customHeight="1">
      <c r="B176" s="5" t="s">
        <v>291</v>
      </c>
      <c r="C176" s="198"/>
      <c r="D176" s="7"/>
      <c r="E176" s="10"/>
      <c r="F176" s="10"/>
      <c r="G176" s="10"/>
      <c r="H176" s="10"/>
      <c r="I176" s="10"/>
      <c r="J176" s="108"/>
      <c r="K176" s="6"/>
      <c r="L176" s="6"/>
      <c r="M176" s="6"/>
      <c r="N176" s="6"/>
      <c r="O176" s="10"/>
      <c r="P176" s="10"/>
      <c r="Q176" s="2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C176" s="218" t="s">
        <v>29</v>
      </c>
    </row>
    <row r="177" spans="1:29" ht="15" customHeight="1">
      <c r="B177" s="669" t="s">
        <v>302</v>
      </c>
      <c r="C177" s="705"/>
      <c r="D177" s="704" t="s">
        <v>0</v>
      </c>
      <c r="H177" s="704" t="s">
        <v>0</v>
      </c>
      <c r="I177" s="706"/>
      <c r="J177" s="706"/>
      <c r="K177" s="706"/>
      <c r="L177" s="706"/>
      <c r="N177" s="23"/>
      <c r="O177" s="24"/>
      <c r="P177" s="25"/>
      <c r="S177" s="25"/>
      <c r="AC177" s="218"/>
    </row>
    <row r="178" spans="1:29" ht="15" customHeight="1">
      <c r="B178" s="705"/>
      <c r="C178" s="705"/>
      <c r="D178" s="705"/>
      <c r="H178" s="705"/>
      <c r="I178" s="706"/>
      <c r="J178" s="706"/>
      <c r="K178" s="706"/>
      <c r="L178" s="706"/>
      <c r="N178" s="24"/>
      <c r="O178" s="24"/>
      <c r="P178" s="24"/>
      <c r="S178" s="24"/>
      <c r="AC178" s="218"/>
    </row>
    <row r="179" spans="1:29" ht="15" customHeight="1">
      <c r="B179" s="199" t="s">
        <v>289</v>
      </c>
      <c r="C179" s="58"/>
      <c r="D179" s="58"/>
      <c r="E179" s="58"/>
      <c r="F179" s="625" t="s">
        <v>256</v>
      </c>
      <c r="G179" s="625"/>
      <c r="H179" s="109" t="s">
        <v>0</v>
      </c>
      <c r="I179" s="621"/>
      <c r="J179" s="621"/>
      <c r="K179" s="621"/>
      <c r="L179" s="621"/>
      <c r="M179" s="109" t="s">
        <v>0</v>
      </c>
      <c r="N179" s="706"/>
      <c r="O179" s="706"/>
      <c r="P179" s="706"/>
      <c r="Q179" s="706"/>
      <c r="R179" s="26" t="str">
        <f>IF(N179&gt;=I177,"≥","&lt;")</f>
        <v>≥</v>
      </c>
      <c r="S179" s="27" t="s">
        <v>316</v>
      </c>
      <c r="U179" s="21"/>
      <c r="V179" s="21"/>
      <c r="W179" s="21"/>
      <c r="X179" s="21"/>
      <c r="Y179" s="624" t="str">
        <f>IF(N179&gt;=I177,"...... OK","...... NG")</f>
        <v>...... OK</v>
      </c>
      <c r="Z179" s="624"/>
      <c r="AA179" s="624"/>
      <c r="AC179" s="218"/>
    </row>
    <row r="180" spans="1:29" ht="15" customHeight="1">
      <c r="B180" s="199" t="s">
        <v>297</v>
      </c>
      <c r="C180" s="58"/>
      <c r="D180" s="58"/>
      <c r="E180" s="58"/>
      <c r="F180" s="625" t="s">
        <v>298</v>
      </c>
      <c r="G180" s="625"/>
      <c r="H180" s="109" t="s">
        <v>204</v>
      </c>
      <c r="I180" s="673"/>
      <c r="J180" s="673"/>
      <c r="K180" s="673"/>
      <c r="L180" s="673"/>
      <c r="M180" s="24" t="str">
        <f>IF(I180&lt;=T180,"≤","&gt;")</f>
        <v>≤</v>
      </c>
      <c r="N180" s="348"/>
      <c r="O180" s="348"/>
      <c r="P180" s="348"/>
      <c r="Q180" s="348"/>
      <c r="R180" s="348"/>
      <c r="S180" s="28" t="s">
        <v>204</v>
      </c>
      <c r="T180" s="770"/>
      <c r="U180" s="770"/>
      <c r="V180" s="770"/>
      <c r="W180" s="21"/>
      <c r="X180" s="21"/>
      <c r="Y180" s="624" t="str">
        <f>IF(I180&lt;=T180,"...... OK","...... NG")</f>
        <v>...... OK</v>
      </c>
      <c r="Z180" s="624"/>
      <c r="AA180" s="624"/>
      <c r="AC180" s="218"/>
    </row>
    <row r="181" spans="1:29" ht="15" customHeight="1">
      <c r="B181" s="199" t="s">
        <v>307</v>
      </c>
      <c r="C181" s="58"/>
      <c r="D181" s="58"/>
      <c r="E181" s="58"/>
      <c r="F181" s="625" t="s">
        <v>308</v>
      </c>
      <c r="G181" s="625"/>
      <c r="H181" s="109" t="s">
        <v>204</v>
      </c>
      <c r="I181" s="317" t="s">
        <v>703</v>
      </c>
      <c r="J181" s="325"/>
      <c r="K181" s="325"/>
      <c r="L181" s="325"/>
      <c r="M181" s="25" t="s">
        <v>204</v>
      </c>
      <c r="N181" s="676"/>
      <c r="O181" s="676"/>
      <c r="P181" s="676"/>
      <c r="Q181" s="676"/>
      <c r="R181" s="26"/>
      <c r="S181" s="30"/>
      <c r="T181" s="28"/>
      <c r="U181" s="31"/>
      <c r="V181" s="31"/>
      <c r="W181" s="31"/>
      <c r="X181" s="29"/>
      <c r="Y181" s="22"/>
      <c r="Z181" s="22"/>
      <c r="AA181" s="22"/>
      <c r="AC181" s="218"/>
    </row>
    <row r="182" spans="1:29" ht="15" customHeight="1">
      <c r="B182" s="200" t="s">
        <v>309</v>
      </c>
      <c r="C182" s="201"/>
      <c r="D182" s="32"/>
      <c r="E182" s="21"/>
      <c r="F182" s="627" t="s">
        <v>310</v>
      </c>
      <c r="G182" s="627"/>
      <c r="H182" s="109" t="s">
        <v>0</v>
      </c>
      <c r="I182" s="676" t="s">
        <v>311</v>
      </c>
      <c r="J182" s="676"/>
      <c r="K182" s="676"/>
      <c r="L182" s="676"/>
      <c r="M182" s="25" t="s">
        <v>204</v>
      </c>
      <c r="N182" s="348"/>
      <c r="O182" s="348"/>
      <c r="P182" s="348"/>
      <c r="Q182" s="348"/>
      <c r="R182" s="26"/>
      <c r="T182" s="21"/>
      <c r="U182" s="21"/>
      <c r="V182" s="21"/>
      <c r="W182" s="21"/>
      <c r="X182" s="21"/>
      <c r="Y182" s="21"/>
      <c r="Z182" s="21"/>
      <c r="AA182" s="21"/>
      <c r="AC182" s="218"/>
    </row>
    <row r="183" spans="1:29" ht="15" customHeight="1">
      <c r="B183" s="200" t="s">
        <v>312</v>
      </c>
      <c r="C183" s="201"/>
      <c r="D183" s="32"/>
      <c r="E183" s="21"/>
      <c r="F183" s="627" t="s">
        <v>313</v>
      </c>
      <c r="G183" s="627"/>
      <c r="H183" s="109" t="s">
        <v>0</v>
      </c>
      <c r="I183" s="21" t="s">
        <v>314</v>
      </c>
      <c r="J183" s="108"/>
      <c r="K183" s="19"/>
      <c r="L183" s="109"/>
      <c r="M183" s="33" t="s">
        <v>204</v>
      </c>
      <c r="N183" s="348"/>
      <c r="O183" s="348"/>
      <c r="P183" s="348"/>
      <c r="Q183" s="348"/>
      <c r="R183" s="26" t="str">
        <f>IF(N183&gt;=ABS(U183),"≥","&lt;")</f>
        <v>≥</v>
      </c>
      <c r="S183" s="26" t="s">
        <v>315</v>
      </c>
      <c r="T183" s="25" t="s">
        <v>204</v>
      </c>
      <c r="U183" s="680"/>
      <c r="V183" s="680"/>
      <c r="W183" s="680"/>
      <c r="X183" s="21"/>
      <c r="Y183" s="624" t="str">
        <f>IF(N183&gt;=ABS(U183),"...... OK","...... NG")</f>
        <v>...... OK</v>
      </c>
      <c r="Z183" s="624"/>
      <c r="AA183" s="624"/>
      <c r="AC183" s="218"/>
    </row>
    <row r="184" spans="1:29" ht="15" customHeight="1">
      <c r="B184" s="200"/>
      <c r="C184" s="201"/>
      <c r="D184" s="32"/>
      <c r="E184" s="21"/>
      <c r="F184" s="26"/>
      <c r="G184" s="26"/>
      <c r="H184" s="109"/>
      <c r="I184" s="21"/>
      <c r="J184" s="108"/>
      <c r="K184" s="19"/>
      <c r="L184" s="109"/>
      <c r="M184" s="33"/>
      <c r="R184" s="26"/>
      <c r="S184" s="26"/>
      <c r="T184" s="25"/>
      <c r="U184" s="38"/>
      <c r="V184" s="38"/>
      <c r="W184" s="38"/>
      <c r="X184" s="21"/>
      <c r="Y184" s="22"/>
      <c r="Z184" s="22"/>
      <c r="AA184" s="22"/>
      <c r="AC184" s="62"/>
    </row>
    <row r="185" spans="1:29" ht="15" customHeight="1">
      <c r="B185" s="5" t="s">
        <v>317</v>
      </c>
      <c r="AC185" s="73" t="s">
        <v>26</v>
      </c>
    </row>
    <row r="186" spans="1:29" ht="15" customHeight="1">
      <c r="AC186" s="62"/>
    </row>
    <row r="187" spans="1:29" ht="15" customHeight="1">
      <c r="A187" s="72" t="s">
        <v>318</v>
      </c>
      <c r="B187" s="72"/>
      <c r="C187" s="72"/>
      <c r="D187" s="72"/>
      <c r="E187" s="72"/>
      <c r="F187" s="72"/>
      <c r="G187" s="72"/>
      <c r="H187" s="72"/>
      <c r="I187" s="72"/>
      <c r="J187" s="72"/>
      <c r="K187" s="72"/>
      <c r="L187" s="72"/>
      <c r="M187" s="72"/>
      <c r="N187" s="72"/>
      <c r="O187" s="72"/>
      <c r="P187" s="72"/>
      <c r="Q187" s="72"/>
      <c r="R187" s="72"/>
      <c r="S187" s="72"/>
      <c r="T187" s="72"/>
      <c r="U187" s="72"/>
      <c r="V187" s="72"/>
      <c r="W187" s="72"/>
      <c r="X187" s="72"/>
      <c r="Y187" s="72"/>
      <c r="Z187" s="72"/>
      <c r="AA187" s="72"/>
      <c r="AB187" s="72"/>
      <c r="AC187" s="5"/>
    </row>
    <row r="188" spans="1:29" ht="15" customHeight="1">
      <c r="B188" s="5" t="s">
        <v>287</v>
      </c>
      <c r="AC188" s="60" t="s">
        <v>319</v>
      </c>
    </row>
    <row r="189" spans="1:29" ht="15" customHeight="1">
      <c r="B189" s="669" t="s">
        <v>320</v>
      </c>
      <c r="C189" s="669"/>
      <c r="D189" s="25" t="s">
        <v>204</v>
      </c>
      <c r="E189" s="326" t="s">
        <v>704</v>
      </c>
      <c r="M189" s="25" t="s">
        <v>204</v>
      </c>
      <c r="N189" s="706"/>
      <c r="O189" s="706"/>
      <c r="P189" s="706"/>
      <c r="Q189" s="706"/>
      <c r="AC189" s="60"/>
    </row>
    <row r="190" spans="1:29" ht="15" customHeight="1">
      <c r="B190" s="669" t="s">
        <v>321</v>
      </c>
      <c r="C190" s="669"/>
      <c r="D190" s="25" t="s">
        <v>204</v>
      </c>
      <c r="E190" s="326" t="s">
        <v>705</v>
      </c>
      <c r="M190" s="25" t="s">
        <v>204</v>
      </c>
      <c r="N190" s="706"/>
      <c r="O190" s="706"/>
      <c r="P190" s="706"/>
      <c r="Q190" s="706"/>
      <c r="Y190" s="22"/>
      <c r="Z190" s="22"/>
      <c r="AA190" s="22"/>
      <c r="AC190" s="60"/>
    </row>
    <row r="191" spans="1:29" ht="15" customHeight="1">
      <c r="B191" s="669" t="s">
        <v>300</v>
      </c>
      <c r="C191" s="669"/>
      <c r="D191" s="25" t="s">
        <v>204</v>
      </c>
      <c r="E191" s="5" t="s">
        <v>322</v>
      </c>
      <c r="M191" s="25" t="s">
        <v>204</v>
      </c>
      <c r="N191" s="706"/>
      <c r="O191" s="706"/>
      <c r="P191" s="706"/>
      <c r="Q191" s="706"/>
      <c r="AC191" s="60"/>
    </row>
    <row r="192" spans="1:29" ht="15" customHeight="1">
      <c r="B192" s="199" t="s">
        <v>289</v>
      </c>
      <c r="C192" s="58"/>
      <c r="D192" s="58"/>
      <c r="E192" s="58"/>
      <c r="F192" s="625" t="s">
        <v>256</v>
      </c>
      <c r="G192" s="625"/>
      <c r="H192" s="109" t="s">
        <v>0</v>
      </c>
      <c r="I192" s="676"/>
      <c r="J192" s="676"/>
      <c r="K192" s="676"/>
      <c r="L192" s="676"/>
      <c r="M192" s="109" t="s">
        <v>0</v>
      </c>
      <c r="N192" s="667"/>
      <c r="O192" s="667"/>
      <c r="P192" s="667"/>
      <c r="Q192" s="667"/>
      <c r="R192" s="26" t="str">
        <f>IF(O192&gt;I190,"&gt;","&lt;")</f>
        <v>&lt;</v>
      </c>
      <c r="S192" s="668" t="s">
        <v>301</v>
      </c>
      <c r="T192" s="668"/>
      <c r="U192" s="21"/>
      <c r="V192" s="21"/>
      <c r="W192" s="21"/>
      <c r="X192" s="21"/>
      <c r="Y192" s="624" t="str">
        <f>IF(N192&gt;I190,"...... OK","...... NG")</f>
        <v>...... NG</v>
      </c>
      <c r="Z192" s="624"/>
      <c r="AA192" s="624"/>
      <c r="AC192" s="60"/>
    </row>
    <row r="193" spans="2:29" ht="15" customHeight="1">
      <c r="B193" s="199" t="s">
        <v>297</v>
      </c>
      <c r="C193" s="58"/>
      <c r="D193" s="58"/>
      <c r="E193" s="58"/>
      <c r="F193" s="625" t="s">
        <v>298</v>
      </c>
      <c r="G193" s="625"/>
      <c r="H193" s="109" t="s">
        <v>204</v>
      </c>
      <c r="I193" s="674"/>
      <c r="J193" s="674"/>
      <c r="K193" s="674"/>
      <c r="L193" s="674"/>
      <c r="M193" s="24" t="str">
        <f>IF(I193&gt;N193,"&gt;","≤")</f>
        <v>≤</v>
      </c>
      <c r="N193" s="621"/>
      <c r="O193" s="621"/>
      <c r="P193" s="621"/>
      <c r="Q193" s="621"/>
      <c r="R193" s="621"/>
      <c r="S193" s="20" t="s">
        <v>204</v>
      </c>
      <c r="T193" s="622"/>
      <c r="U193" s="622"/>
      <c r="V193" s="622"/>
      <c r="W193" s="39"/>
      <c r="X193" s="21"/>
      <c r="Y193" s="624" t="str">
        <f>IF(I193&lt;=T193,"...... OK","...... NG")</f>
        <v>...... OK</v>
      </c>
      <c r="Z193" s="624"/>
      <c r="AA193" s="624"/>
      <c r="AC193" s="60"/>
    </row>
    <row r="194" spans="2:29" ht="15" customHeight="1">
      <c r="B194" s="199"/>
      <c r="C194" s="58"/>
      <c r="D194" s="58"/>
      <c r="E194" s="58"/>
      <c r="F194" s="36"/>
      <c r="G194" s="36"/>
      <c r="H194" s="109"/>
      <c r="I194" s="37"/>
      <c r="J194" s="37"/>
      <c r="K194" s="37"/>
      <c r="L194" s="37"/>
      <c r="M194" s="24"/>
      <c r="N194" s="19"/>
      <c r="O194" s="19"/>
      <c r="P194" s="19"/>
      <c r="Q194" s="19"/>
      <c r="R194" s="19"/>
      <c r="S194" s="20"/>
      <c r="T194" s="39"/>
      <c r="U194" s="39"/>
      <c r="V194" s="39"/>
      <c r="W194" s="39"/>
      <c r="X194" s="21"/>
      <c r="Y194" s="22"/>
      <c r="Z194" s="22"/>
      <c r="AA194" s="22"/>
      <c r="AC194" s="62"/>
    </row>
    <row r="195" spans="2:29" ht="15" customHeight="1">
      <c r="B195" s="5" t="s">
        <v>291</v>
      </c>
      <c r="AC195" s="60" t="s">
        <v>323</v>
      </c>
    </row>
    <row r="196" spans="2:29" ht="15" customHeight="1">
      <c r="B196" s="669" t="s">
        <v>302</v>
      </c>
      <c r="C196" s="705"/>
      <c r="D196" s="704" t="s">
        <v>0</v>
      </c>
      <c r="E196" s="327" t="s">
        <v>706</v>
      </c>
      <c r="F196" s="327"/>
      <c r="G196" s="327"/>
      <c r="H196" s="704" t="s">
        <v>0</v>
      </c>
      <c r="I196" s="706"/>
      <c r="J196" s="706"/>
      <c r="K196" s="706"/>
      <c r="L196" s="706"/>
      <c r="AC196" s="60"/>
    </row>
    <row r="197" spans="2:29" ht="15" customHeight="1">
      <c r="B197" s="705"/>
      <c r="C197" s="705"/>
      <c r="D197" s="705"/>
      <c r="E197" s="328" t="s">
        <v>707</v>
      </c>
      <c r="F197" s="328"/>
      <c r="G197" s="328"/>
      <c r="H197" s="705"/>
      <c r="I197" s="706"/>
      <c r="J197" s="706"/>
      <c r="K197" s="706"/>
      <c r="L197" s="706"/>
      <c r="AC197" s="60"/>
    </row>
    <row r="198" spans="2:29" ht="15" customHeight="1">
      <c r="B198" s="669" t="s">
        <v>320</v>
      </c>
      <c r="C198" s="669"/>
      <c r="D198" s="25" t="s">
        <v>204</v>
      </c>
      <c r="E198" s="326" t="s">
        <v>708</v>
      </c>
      <c r="M198" s="25" t="s">
        <v>204</v>
      </c>
      <c r="N198" s="706"/>
      <c r="O198" s="706"/>
      <c r="P198" s="706"/>
      <c r="Q198" s="706"/>
      <c r="AC198" s="60"/>
    </row>
    <row r="199" spans="2:29" ht="15" customHeight="1">
      <c r="B199" s="669" t="s">
        <v>321</v>
      </c>
      <c r="C199" s="669"/>
      <c r="D199" s="25" t="s">
        <v>204</v>
      </c>
      <c r="E199" s="326" t="s">
        <v>709</v>
      </c>
      <c r="M199" s="25" t="s">
        <v>204</v>
      </c>
      <c r="N199" s="706"/>
      <c r="O199" s="706"/>
      <c r="P199" s="706"/>
      <c r="Q199" s="706"/>
      <c r="Y199" s="22"/>
      <c r="Z199" s="22"/>
      <c r="AA199" s="22"/>
      <c r="AC199" s="60"/>
    </row>
    <row r="200" spans="2:29" ht="15" customHeight="1">
      <c r="B200" s="669" t="s">
        <v>300</v>
      </c>
      <c r="C200" s="669"/>
      <c r="D200" s="25" t="s">
        <v>204</v>
      </c>
      <c r="E200" s="5" t="s">
        <v>322</v>
      </c>
      <c r="M200" s="25" t="s">
        <v>204</v>
      </c>
      <c r="N200" s="706"/>
      <c r="O200" s="706"/>
      <c r="P200" s="706"/>
      <c r="Q200" s="706"/>
      <c r="AC200" s="60"/>
    </row>
    <row r="201" spans="2:29" ht="15" customHeight="1">
      <c r="B201" s="5" t="s">
        <v>303</v>
      </c>
      <c r="F201" s="669" t="s">
        <v>304</v>
      </c>
      <c r="G201" s="669"/>
      <c r="H201" s="25" t="s">
        <v>204</v>
      </c>
      <c r="I201" s="5" t="s">
        <v>305</v>
      </c>
      <c r="M201" s="25" t="s">
        <v>204</v>
      </c>
      <c r="N201" s="706"/>
      <c r="O201" s="706"/>
      <c r="P201" s="706"/>
      <c r="Q201" s="706"/>
      <c r="AC201" s="60"/>
    </row>
    <row r="202" spans="2:29" ht="15" customHeight="1">
      <c r="B202" s="199" t="s">
        <v>289</v>
      </c>
      <c r="C202" s="58"/>
      <c r="D202" s="58"/>
      <c r="E202" s="58"/>
      <c r="F202" s="625" t="s">
        <v>256</v>
      </c>
      <c r="G202" s="625"/>
      <c r="H202" s="109" t="s">
        <v>0</v>
      </c>
      <c r="I202" s="676"/>
      <c r="J202" s="676"/>
      <c r="K202" s="676"/>
      <c r="L202" s="676"/>
      <c r="M202" s="109" t="s">
        <v>0</v>
      </c>
      <c r="N202" s="667"/>
      <c r="O202" s="667"/>
      <c r="P202" s="667"/>
      <c r="Q202" s="667"/>
      <c r="R202" s="26" t="str">
        <f>IF(O202&gt;I199,"&gt;","&lt;")</f>
        <v>&lt;</v>
      </c>
      <c r="S202" s="668" t="s">
        <v>301</v>
      </c>
      <c r="T202" s="668"/>
      <c r="U202" s="21"/>
      <c r="V202" s="21"/>
      <c r="W202" s="21"/>
      <c r="X202" s="21"/>
      <c r="Y202" s="624" t="str">
        <f>IF(N202&gt;I199,"...... OK","...... NG")</f>
        <v>...... NG</v>
      </c>
      <c r="Z202" s="624"/>
      <c r="AA202" s="624"/>
      <c r="AC202" s="60"/>
    </row>
    <row r="203" spans="2:29" ht="15" customHeight="1">
      <c r="B203" s="199" t="s">
        <v>297</v>
      </c>
      <c r="C203" s="58"/>
      <c r="D203" s="58"/>
      <c r="E203" s="58"/>
      <c r="F203" s="625" t="s">
        <v>298</v>
      </c>
      <c r="G203" s="625"/>
      <c r="H203" s="109" t="s">
        <v>204</v>
      </c>
      <c r="I203" s="674"/>
      <c r="J203" s="674"/>
      <c r="K203" s="674"/>
      <c r="L203" s="674"/>
      <c r="M203" s="24" t="str">
        <f>IF(I203&gt;N203,"&gt;","≤")</f>
        <v>≤</v>
      </c>
      <c r="N203" s="621"/>
      <c r="O203" s="621"/>
      <c r="P203" s="621"/>
      <c r="Q203" s="621"/>
      <c r="R203" s="621"/>
      <c r="S203" s="20" t="s">
        <v>204</v>
      </c>
      <c r="T203" s="622"/>
      <c r="U203" s="622"/>
      <c r="V203" s="622"/>
      <c r="W203" s="39"/>
      <c r="X203" s="21"/>
      <c r="Y203" s="624" t="str">
        <f>IF(I203&lt;=T203,"...... OK","...... NG")</f>
        <v>...... OK</v>
      </c>
      <c r="Z203" s="624"/>
      <c r="AA203" s="624"/>
      <c r="AC203" s="60"/>
    </row>
    <row r="204" spans="2:29" ht="15" customHeight="1">
      <c r="B204" s="199" t="s">
        <v>307</v>
      </c>
      <c r="C204" s="58"/>
      <c r="D204" s="58"/>
      <c r="E204" s="58"/>
      <c r="F204" s="625" t="s">
        <v>308</v>
      </c>
      <c r="G204" s="625"/>
      <c r="H204" s="109" t="s">
        <v>204</v>
      </c>
      <c r="I204" s="329" t="s">
        <v>710</v>
      </c>
      <c r="J204" s="330"/>
      <c r="K204" s="330"/>
      <c r="L204" s="330"/>
      <c r="M204" s="25" t="s">
        <v>204</v>
      </c>
      <c r="N204" s="676"/>
      <c r="O204" s="676"/>
      <c r="P204" s="676"/>
      <c r="Q204" s="676"/>
      <c r="R204" s="26"/>
      <c r="S204" s="30"/>
      <c r="T204" s="28"/>
      <c r="U204" s="31"/>
      <c r="V204" s="31"/>
      <c r="W204" s="31"/>
      <c r="X204" s="29"/>
      <c r="Y204" s="22"/>
      <c r="Z204" s="22"/>
      <c r="AA204" s="22"/>
      <c r="AC204" s="60"/>
    </row>
    <row r="205" spans="2:29" ht="15" customHeight="1">
      <c r="B205" s="200" t="s">
        <v>309</v>
      </c>
      <c r="C205" s="201"/>
      <c r="D205" s="32"/>
      <c r="E205" s="21"/>
      <c r="F205" s="627" t="s">
        <v>310</v>
      </c>
      <c r="G205" s="627"/>
      <c r="H205" s="109" t="s">
        <v>0</v>
      </c>
      <c r="I205" s="676" t="s">
        <v>311</v>
      </c>
      <c r="J205" s="676"/>
      <c r="K205" s="676"/>
      <c r="L205" s="676"/>
      <c r="M205" s="25" t="s">
        <v>204</v>
      </c>
      <c r="N205" s="348"/>
      <c r="O205" s="348"/>
      <c r="P205" s="348"/>
      <c r="Q205" s="348"/>
      <c r="R205" s="26"/>
      <c r="T205" s="21"/>
      <c r="U205" s="21"/>
      <c r="V205" s="21"/>
      <c r="W205" s="21"/>
      <c r="X205" s="21"/>
      <c r="Y205" s="21"/>
      <c r="Z205" s="21"/>
      <c r="AA205" s="21"/>
      <c r="AC205" s="60"/>
    </row>
    <row r="206" spans="2:29" ht="15" customHeight="1">
      <c r="B206" s="200" t="s">
        <v>312</v>
      </c>
      <c r="C206" s="201"/>
      <c r="D206" s="32"/>
      <c r="E206" s="21"/>
      <c r="F206" s="627" t="s">
        <v>313</v>
      </c>
      <c r="G206" s="627"/>
      <c r="H206" s="109" t="s">
        <v>0</v>
      </c>
      <c r="I206" s="21" t="s">
        <v>314</v>
      </c>
      <c r="J206" s="108"/>
      <c r="K206" s="19"/>
      <c r="L206" s="109"/>
      <c r="M206" s="33" t="s">
        <v>204</v>
      </c>
      <c r="N206" s="348"/>
      <c r="O206" s="348"/>
      <c r="P206" s="348"/>
      <c r="Q206" s="348"/>
      <c r="R206" s="26" t="str">
        <f>IF(N206&gt;=ABS(U206),"≥","&lt;")</f>
        <v>≥</v>
      </c>
      <c r="S206" s="26" t="s">
        <v>315</v>
      </c>
      <c r="T206" s="25" t="s">
        <v>204</v>
      </c>
      <c r="U206" s="680"/>
      <c r="V206" s="680"/>
      <c r="W206" s="680"/>
      <c r="X206" s="21"/>
      <c r="Y206" s="624" t="str">
        <f>IF(N206&gt;=ABS(U206),"...... OK","...... NG")</f>
        <v>...... OK</v>
      </c>
      <c r="Z206" s="624"/>
      <c r="AA206" s="624"/>
      <c r="AC206" s="60"/>
    </row>
    <row r="207" spans="2:29" ht="15" customHeight="1">
      <c r="B207" s="199"/>
      <c r="C207" s="58"/>
      <c r="D207" s="58"/>
      <c r="E207" s="58"/>
      <c r="F207" s="36"/>
      <c r="G207" s="36"/>
      <c r="H207" s="109"/>
      <c r="I207" s="37"/>
      <c r="J207" s="37"/>
      <c r="K207" s="37"/>
      <c r="L207" s="37"/>
      <c r="M207" s="24"/>
      <c r="N207" s="19"/>
      <c r="O207" s="19"/>
      <c r="P207" s="19"/>
      <c r="Q207" s="19"/>
      <c r="R207" s="19"/>
      <c r="S207" s="20"/>
      <c r="T207" s="39"/>
      <c r="U207" s="39"/>
      <c r="V207" s="39"/>
      <c r="W207" s="39"/>
      <c r="X207" s="21"/>
      <c r="Y207" s="22"/>
      <c r="Z207" s="22"/>
      <c r="AA207" s="22"/>
      <c r="AC207" s="62"/>
    </row>
    <row r="208" spans="2:29" ht="15" customHeight="1">
      <c r="B208" s="199"/>
      <c r="C208" s="58"/>
      <c r="D208" s="58"/>
      <c r="E208" s="58"/>
      <c r="F208" s="36"/>
      <c r="G208" s="36"/>
      <c r="H208" s="109"/>
      <c r="I208" s="37"/>
      <c r="J208" s="37"/>
      <c r="K208" s="37"/>
      <c r="L208" s="37"/>
      <c r="M208" s="24"/>
      <c r="N208" s="19"/>
      <c r="O208" s="19"/>
      <c r="P208" s="19"/>
      <c r="Q208" s="19"/>
      <c r="R208" s="19"/>
      <c r="S208" s="20"/>
      <c r="T208" s="39"/>
      <c r="U208" s="39"/>
      <c r="V208" s="39"/>
      <c r="W208" s="39"/>
      <c r="X208" s="21"/>
      <c r="Y208" s="22"/>
      <c r="Z208" s="22"/>
      <c r="AA208" s="22"/>
      <c r="AC208" s="62"/>
    </row>
    <row r="210" spans="2:29" ht="15" customHeight="1">
      <c r="B210" s="34" t="s">
        <v>6</v>
      </c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</row>
    <row r="211" spans="2:29" ht="15" customHeight="1">
      <c r="B211" s="684" t="s">
        <v>324</v>
      </c>
      <c r="C211" s="685"/>
      <c r="D211" s="685"/>
      <c r="E211" s="685"/>
      <c r="F211" s="685"/>
      <c r="G211" s="686"/>
      <c r="H211" s="186" t="s">
        <v>325</v>
      </c>
      <c r="I211" s="187" t="s">
        <v>0</v>
      </c>
      <c r="J211" s="687"/>
      <c r="K211" s="687"/>
      <c r="L211" s="687"/>
      <c r="M211" s="687"/>
      <c r="N211" s="764" t="s">
        <v>326</v>
      </c>
      <c r="O211" s="765"/>
      <c r="P211" s="765"/>
      <c r="Q211" s="765"/>
      <c r="R211" s="765"/>
      <c r="S211" s="765"/>
      <c r="T211" s="765"/>
      <c r="U211" s="766"/>
      <c r="V211" s="186" t="s">
        <v>327</v>
      </c>
      <c r="W211" s="187" t="s">
        <v>0</v>
      </c>
      <c r="X211" s="688"/>
      <c r="Y211" s="688"/>
      <c r="Z211" s="688"/>
      <c r="AA211" s="689"/>
      <c r="AB211" s="1"/>
      <c r="AC211" s="60" t="s">
        <v>328</v>
      </c>
    </row>
    <row r="212" spans="2:29" ht="15" customHeight="1">
      <c r="B212" s="681" t="s">
        <v>329</v>
      </c>
      <c r="C212" s="682"/>
      <c r="D212" s="682"/>
      <c r="E212" s="682"/>
      <c r="F212" s="682"/>
      <c r="G212" s="683"/>
      <c r="H212" s="188" t="s">
        <v>330</v>
      </c>
      <c r="I212" s="189" t="s">
        <v>0</v>
      </c>
      <c r="J212" s="748"/>
      <c r="K212" s="748"/>
      <c r="L212" s="748"/>
      <c r="M212" s="748"/>
      <c r="N212" s="767" t="s">
        <v>331</v>
      </c>
      <c r="O212" s="768"/>
      <c r="P212" s="768"/>
      <c r="Q212" s="768"/>
      <c r="R212" s="768"/>
      <c r="S212" s="768"/>
      <c r="T212" s="768"/>
      <c r="U212" s="769"/>
      <c r="V212" s="188" t="s">
        <v>332</v>
      </c>
      <c r="W212" s="189" t="s">
        <v>204</v>
      </c>
      <c r="X212" s="775"/>
      <c r="Y212" s="775"/>
      <c r="Z212" s="775"/>
      <c r="AA212" s="776"/>
      <c r="AB212" s="1"/>
      <c r="AC212" s="60"/>
    </row>
    <row r="213" spans="2:29" ht="15" customHeight="1">
      <c r="B213" s="681" t="s">
        <v>333</v>
      </c>
      <c r="C213" s="682"/>
      <c r="D213" s="682"/>
      <c r="E213" s="682"/>
      <c r="F213" s="682"/>
      <c r="G213" s="683"/>
      <c r="H213" s="188" t="s">
        <v>334</v>
      </c>
      <c r="I213" s="189" t="s">
        <v>0</v>
      </c>
      <c r="J213" s="748"/>
      <c r="K213" s="748"/>
      <c r="L213" s="748"/>
      <c r="M213" s="748"/>
      <c r="N213" s="767" t="s">
        <v>335</v>
      </c>
      <c r="O213" s="768"/>
      <c r="P213" s="768"/>
      <c r="Q213" s="768"/>
      <c r="R213" s="768"/>
      <c r="S213" s="768"/>
      <c r="T213" s="768"/>
      <c r="U213" s="769"/>
      <c r="V213" s="188" t="s">
        <v>336</v>
      </c>
      <c r="W213" s="189" t="s">
        <v>0</v>
      </c>
      <c r="X213" s="773"/>
      <c r="Y213" s="773"/>
      <c r="Z213" s="773"/>
      <c r="AA213" s="774"/>
      <c r="AB213" s="1"/>
      <c r="AC213" s="60"/>
    </row>
    <row r="214" spans="2:29" ht="15" customHeight="1">
      <c r="B214" s="692" t="s">
        <v>337</v>
      </c>
      <c r="C214" s="693"/>
      <c r="D214" s="693"/>
      <c r="E214" s="693"/>
      <c r="F214" s="693"/>
      <c r="G214" s="694"/>
      <c r="H214" s="192" t="s">
        <v>338</v>
      </c>
      <c r="I214" s="193" t="s">
        <v>0</v>
      </c>
      <c r="J214" s="716"/>
      <c r="K214" s="716"/>
      <c r="L214" s="716"/>
      <c r="M214" s="716"/>
      <c r="N214" s="717"/>
      <c r="O214" s="718"/>
      <c r="P214" s="718"/>
      <c r="Q214" s="718"/>
      <c r="R214" s="718"/>
      <c r="S214" s="718"/>
      <c r="T214" s="718"/>
      <c r="U214" s="719"/>
      <c r="V214" s="193"/>
      <c r="W214" s="120"/>
      <c r="X214" s="120"/>
      <c r="Y214" s="120"/>
      <c r="Z214" s="120"/>
      <c r="AA214" s="121"/>
      <c r="AB214" s="1"/>
      <c r="AC214" s="60"/>
    </row>
    <row r="215" spans="2:29" ht="15" customHeight="1">
      <c r="B215" s="111" t="s">
        <v>339</v>
      </c>
      <c r="C215" s="109" t="s">
        <v>0</v>
      </c>
      <c r="D215" s="112" t="s">
        <v>340</v>
      </c>
      <c r="E215" s="112"/>
      <c r="F215" s="112"/>
      <c r="G215" s="112"/>
      <c r="H215" s="112"/>
      <c r="I215" s="109" t="s">
        <v>0</v>
      </c>
      <c r="J215" s="820"/>
      <c r="K215" s="820"/>
      <c r="L215" s="820"/>
      <c r="M215" s="820"/>
      <c r="N215" s="111" t="s">
        <v>341</v>
      </c>
      <c r="O215" s="203" t="s">
        <v>342</v>
      </c>
      <c r="P215" s="203"/>
      <c r="Q215" s="203"/>
      <c r="R215" s="203"/>
      <c r="S215" s="203"/>
      <c r="T215" s="203"/>
      <c r="U215" s="112"/>
      <c r="V215" s="204"/>
      <c r="W215" s="203"/>
      <c r="X215" s="203"/>
      <c r="Y215" s="203"/>
      <c r="Z215" s="203"/>
      <c r="AA215" s="203"/>
      <c r="AB215" s="35"/>
      <c r="AC215" s="60"/>
    </row>
    <row r="216" spans="2:29" ht="15" customHeight="1">
      <c r="B216" s="111" t="s">
        <v>343</v>
      </c>
      <c r="C216" s="109" t="s">
        <v>0</v>
      </c>
      <c r="D216" s="112"/>
      <c r="E216" s="112"/>
      <c r="F216" s="112"/>
      <c r="G216" s="112"/>
      <c r="H216" s="112"/>
      <c r="I216" s="109" t="s">
        <v>0</v>
      </c>
      <c r="J216" s="777"/>
      <c r="K216" s="777"/>
      <c r="L216" s="777"/>
      <c r="M216" s="777"/>
      <c r="N216" s="111" t="s">
        <v>341</v>
      </c>
      <c r="O216" s="203" t="s">
        <v>344</v>
      </c>
      <c r="P216" s="203"/>
      <c r="Q216" s="203"/>
      <c r="R216" s="203"/>
      <c r="S216" s="203"/>
      <c r="T216" s="203"/>
      <c r="U216" s="112"/>
      <c r="V216" s="204"/>
      <c r="W216" s="203"/>
      <c r="X216" s="203"/>
      <c r="Y216" s="203"/>
      <c r="Z216" s="203"/>
      <c r="AA216" s="203"/>
      <c r="AB216" s="35"/>
      <c r="AC216" s="60"/>
    </row>
    <row r="217" spans="2:29" ht="15" customHeight="1">
      <c r="B217" s="111" t="s">
        <v>265</v>
      </c>
      <c r="C217" s="109" t="s">
        <v>0</v>
      </c>
      <c r="D217" s="112" t="s">
        <v>345</v>
      </c>
      <c r="E217" s="112"/>
      <c r="F217" s="112"/>
      <c r="G217" s="112"/>
      <c r="H217" s="112"/>
      <c r="I217" s="109" t="s">
        <v>0</v>
      </c>
      <c r="J217" s="747"/>
      <c r="K217" s="747"/>
      <c r="L217" s="747"/>
      <c r="M217" s="747"/>
      <c r="N217" s="111" t="s">
        <v>341</v>
      </c>
      <c r="O217" s="203" t="s">
        <v>346</v>
      </c>
      <c r="P217" s="203"/>
      <c r="Q217" s="203"/>
      <c r="R217" s="203"/>
      <c r="S217" s="203"/>
      <c r="T217" s="203"/>
      <c r="U217" s="112"/>
      <c r="V217" s="204"/>
      <c r="W217" s="203"/>
      <c r="X217" s="203"/>
      <c r="Y217" s="203"/>
      <c r="Z217" s="203"/>
      <c r="AA217" s="203"/>
      <c r="AB217" s="35"/>
      <c r="AC217" s="60"/>
    </row>
    <row r="218" spans="2:29" ht="15" customHeight="1">
      <c r="B218" s="111" t="s">
        <v>347</v>
      </c>
      <c r="C218" s="109" t="s">
        <v>0</v>
      </c>
      <c r="D218" s="205" t="s">
        <v>348</v>
      </c>
      <c r="E218" s="112" t="s">
        <v>349</v>
      </c>
      <c r="F218" s="112"/>
      <c r="G218" s="111" t="s">
        <v>271</v>
      </c>
      <c r="H218" s="112" t="s">
        <v>350</v>
      </c>
      <c r="I218" s="109"/>
      <c r="J218" s="118"/>
      <c r="K218" s="118"/>
      <c r="L218" s="118"/>
      <c r="M218" s="206"/>
      <c r="N218" s="203"/>
      <c r="O218" s="203"/>
      <c r="P218" s="203"/>
      <c r="Q218" s="203"/>
      <c r="R218" s="203"/>
      <c r="S218" s="203"/>
      <c r="T218" s="203"/>
      <c r="U218" s="112"/>
      <c r="V218" s="204"/>
      <c r="W218" s="203"/>
      <c r="X218" s="203"/>
      <c r="Y218" s="203"/>
      <c r="Z218" s="203"/>
      <c r="AA218" s="203"/>
      <c r="AB218" s="35"/>
      <c r="AC218" s="60"/>
    </row>
    <row r="219" spans="2:29" ht="15" customHeight="1">
      <c r="B219" s="112"/>
      <c r="C219" s="222"/>
      <c r="D219" s="222"/>
      <c r="E219" s="109"/>
      <c r="F219" s="118"/>
      <c r="G219" s="109" t="s">
        <v>0</v>
      </c>
      <c r="H219" s="763"/>
      <c r="I219" s="763"/>
      <c r="J219" s="763"/>
      <c r="K219" s="763"/>
      <c r="L219" s="763"/>
      <c r="M219" s="763"/>
      <c r="N219" s="111" t="s">
        <v>341</v>
      </c>
      <c r="O219" s="203" t="s">
        <v>351</v>
      </c>
      <c r="P219" s="203"/>
      <c r="Q219" s="203"/>
      <c r="R219" s="203"/>
      <c r="S219" s="203"/>
      <c r="T219" s="203"/>
      <c r="U219" s="112"/>
      <c r="V219" s="204"/>
      <c r="W219" s="203"/>
      <c r="X219" s="203"/>
      <c r="Y219" s="203"/>
      <c r="Z219" s="203"/>
      <c r="AA219" s="203"/>
      <c r="AB219" s="35"/>
      <c r="AC219" s="60"/>
    </row>
    <row r="220" spans="2:29" ht="15" customHeight="1">
      <c r="B220" s="112" t="s">
        <v>352</v>
      </c>
      <c r="C220" s="112"/>
      <c r="D220" s="112"/>
      <c r="E220" s="112"/>
      <c r="F220" s="112"/>
      <c r="G220" s="112"/>
      <c r="H220" s="112"/>
      <c r="I220" s="204"/>
      <c r="J220" s="206"/>
      <c r="K220" s="206"/>
      <c r="L220" s="206"/>
      <c r="M220" s="206"/>
      <c r="N220" s="203"/>
      <c r="O220" s="203"/>
      <c r="P220" s="203"/>
      <c r="Q220" s="203"/>
      <c r="R220" s="203"/>
      <c r="S220" s="203"/>
      <c r="T220" s="203"/>
      <c r="U220" s="112"/>
      <c r="V220" s="204"/>
      <c r="W220" s="203"/>
      <c r="X220" s="203"/>
      <c r="Y220" s="203"/>
      <c r="Z220" s="203"/>
      <c r="AA220" s="203"/>
      <c r="AB220" s="35"/>
      <c r="AC220" s="60"/>
    </row>
    <row r="221" spans="2:29" ht="15" customHeight="1">
      <c r="B221" s="111" t="s">
        <v>353</v>
      </c>
      <c r="C221" s="109" t="s">
        <v>0</v>
      </c>
      <c r="D221" s="112" t="s">
        <v>354</v>
      </c>
      <c r="E221" s="112"/>
      <c r="F221" s="112"/>
      <c r="G221" s="112"/>
      <c r="H221" s="112"/>
      <c r="I221" s="109" t="s">
        <v>0</v>
      </c>
      <c r="J221" s="745"/>
      <c r="K221" s="745"/>
      <c r="L221" s="745"/>
      <c r="M221" s="745"/>
      <c r="N221" s="111"/>
      <c r="O221" s="111" t="s">
        <v>270</v>
      </c>
      <c r="P221" s="207" t="s">
        <v>204</v>
      </c>
      <c r="Q221" s="745"/>
      <c r="R221" s="745"/>
      <c r="S221" s="745"/>
      <c r="T221" s="745"/>
      <c r="U221" s="208" t="s">
        <v>355</v>
      </c>
      <c r="V221" s="111" t="s">
        <v>353</v>
      </c>
      <c r="W221" s="207" t="s">
        <v>204</v>
      </c>
      <c r="X221" s="745"/>
      <c r="Y221" s="745"/>
      <c r="Z221" s="745"/>
      <c r="AA221" s="745"/>
      <c r="AC221" s="60"/>
    </row>
    <row r="222" spans="2:29" ht="15" customHeight="1">
      <c r="B222" s="111"/>
      <c r="C222" s="109"/>
      <c r="D222" s="112"/>
      <c r="E222" s="112"/>
      <c r="F222" s="112"/>
      <c r="G222" s="112"/>
      <c r="H222" s="112"/>
      <c r="I222" s="109"/>
      <c r="J222" s="52"/>
      <c r="K222" s="52"/>
      <c r="L222" s="52"/>
      <c r="M222" s="52"/>
      <c r="N222" s="111"/>
      <c r="O222" s="203"/>
      <c r="P222" s="203"/>
      <c r="Q222" s="207"/>
      <c r="R222" s="53"/>
      <c r="S222" s="53"/>
      <c r="T222" s="53"/>
      <c r="U222" s="112"/>
      <c r="V222" s="204"/>
      <c r="W222" s="203"/>
      <c r="X222" s="203"/>
      <c r="Y222" s="22"/>
      <c r="Z222" s="22"/>
      <c r="AA222" s="22"/>
      <c r="AB222" s="35"/>
      <c r="AC222" s="62"/>
    </row>
    <row r="223" spans="2:29" ht="15" customHeight="1">
      <c r="B223" s="112" t="s">
        <v>356</v>
      </c>
      <c r="C223" s="112"/>
      <c r="D223" s="112"/>
      <c r="E223" s="112"/>
      <c r="F223" s="112"/>
      <c r="G223" s="112"/>
      <c r="H223" s="112"/>
      <c r="I223" s="204"/>
      <c r="J223" s="206"/>
      <c r="K223" s="206"/>
      <c r="L223" s="206"/>
      <c r="M223" s="206"/>
      <c r="N223" s="203"/>
      <c r="O223" s="203"/>
      <c r="P223" s="203"/>
      <c r="Q223" s="203"/>
      <c r="R223" s="203"/>
      <c r="S223" s="203"/>
      <c r="T223" s="203"/>
      <c r="U223" s="112"/>
      <c r="V223" s="204"/>
      <c r="W223" s="203"/>
      <c r="X223" s="203"/>
      <c r="Y223" s="203"/>
      <c r="Z223" s="203"/>
      <c r="AA223" s="203"/>
      <c r="AB223" s="35"/>
      <c r="AC223" s="73" t="s">
        <v>357</v>
      </c>
    </row>
    <row r="224" spans="2:29" ht="15" customHeight="1">
      <c r="B224" s="111" t="s">
        <v>358</v>
      </c>
      <c r="C224" s="109" t="s">
        <v>0</v>
      </c>
      <c r="D224" s="781"/>
      <c r="E224" s="781"/>
      <c r="F224" s="781"/>
      <c r="G224" s="112" t="s">
        <v>359</v>
      </c>
      <c r="H224" s="109"/>
      <c r="I224" s="124" t="s">
        <v>204</v>
      </c>
      <c r="J224" s="833"/>
      <c r="K224" s="833"/>
      <c r="L224" s="833"/>
      <c r="M224" s="833"/>
      <c r="N224" s="209"/>
      <c r="O224" s="210" t="s">
        <v>360</v>
      </c>
      <c r="P224" s="124"/>
      <c r="Q224" s="211"/>
      <c r="R224" s="212"/>
      <c r="S224" s="212"/>
      <c r="T224" s="212"/>
      <c r="U224" s="109"/>
      <c r="V224" s="124"/>
      <c r="W224" s="124"/>
      <c r="X224" s="124"/>
      <c r="Y224" s="203"/>
      <c r="Z224" s="203"/>
      <c r="AA224" s="203"/>
      <c r="AB224" s="35"/>
      <c r="AC224" s="73"/>
    </row>
    <row r="225" spans="2:29" ht="15" customHeight="1">
      <c r="B225" s="111"/>
      <c r="C225" s="109"/>
      <c r="D225" s="116"/>
      <c r="E225" s="116"/>
      <c r="F225" s="116"/>
      <c r="G225" s="112"/>
      <c r="H225" s="109"/>
      <c r="I225" s="124"/>
      <c r="J225" s="124"/>
      <c r="K225" s="124"/>
      <c r="L225" s="124"/>
      <c r="M225" s="124"/>
      <c r="N225" s="209"/>
      <c r="O225" s="210"/>
      <c r="P225" s="124"/>
      <c r="Q225" s="211"/>
      <c r="R225" s="212"/>
      <c r="S225" s="212"/>
      <c r="T225" s="212"/>
      <c r="U225" s="109"/>
      <c r="V225" s="124"/>
      <c r="W225" s="124"/>
      <c r="X225" s="124"/>
      <c r="Y225" s="203"/>
      <c r="Z225" s="203"/>
      <c r="AA225" s="203"/>
      <c r="AB225" s="35"/>
      <c r="AC225" s="62"/>
    </row>
    <row r="226" spans="2:29" ht="15" customHeight="1">
      <c r="B226" s="112" t="s">
        <v>356</v>
      </c>
      <c r="C226" s="109"/>
      <c r="D226" s="116"/>
      <c r="E226" s="116"/>
      <c r="F226" s="116"/>
      <c r="G226" s="112"/>
      <c r="H226" s="109"/>
      <c r="I226" s="124"/>
      <c r="J226" s="124"/>
      <c r="K226" s="124"/>
      <c r="L226" s="124"/>
      <c r="M226" s="124"/>
      <c r="N226" s="209"/>
      <c r="O226" s="210"/>
      <c r="P226" s="124"/>
      <c r="Q226" s="211"/>
      <c r="R226" s="212"/>
      <c r="S226" s="212"/>
      <c r="T226" s="212"/>
      <c r="U226" s="109"/>
      <c r="V226" s="124"/>
      <c r="W226" s="124"/>
      <c r="X226" s="124"/>
      <c r="Y226" s="203"/>
      <c r="Z226" s="203"/>
      <c r="AA226" s="203"/>
      <c r="AB226" s="35"/>
      <c r="AC226" s="73" t="s">
        <v>361</v>
      </c>
    </row>
    <row r="227" spans="2:29" ht="15" customHeight="1">
      <c r="B227" s="111" t="s">
        <v>358</v>
      </c>
      <c r="C227" s="109" t="s">
        <v>0</v>
      </c>
      <c r="D227" s="781"/>
      <c r="E227" s="781"/>
      <c r="F227" s="781"/>
      <c r="G227" s="112"/>
      <c r="H227" s="109"/>
      <c r="I227" s="40"/>
      <c r="J227" s="209"/>
      <c r="K227" s="124"/>
      <c r="L227" s="124"/>
      <c r="M227" s="124"/>
      <c r="N227" s="209"/>
      <c r="O227" s="210"/>
      <c r="P227" s="124"/>
      <c r="Q227" s="211"/>
      <c r="R227" s="212"/>
      <c r="S227" s="41"/>
      <c r="T227" s="212"/>
      <c r="U227" s="109"/>
      <c r="V227" s="124"/>
      <c r="W227" s="124"/>
      <c r="X227" s="124"/>
      <c r="Y227" s="203"/>
      <c r="Z227" s="203"/>
      <c r="AA227" s="203"/>
      <c r="AB227" s="35"/>
      <c r="AC227" s="73"/>
    </row>
    <row r="228" spans="2:29" ht="15" customHeight="1">
      <c r="B228" s="112" t="s">
        <v>362</v>
      </c>
      <c r="C228" s="112"/>
      <c r="D228" s="112"/>
      <c r="E228" s="112"/>
      <c r="F228" s="112"/>
      <c r="G228" s="112"/>
      <c r="H228" s="112"/>
      <c r="I228" s="204"/>
      <c r="J228" s="206"/>
      <c r="K228" s="206"/>
      <c r="L228" s="206"/>
      <c r="M228" s="206"/>
      <c r="N228" s="203"/>
      <c r="O228" s="203"/>
      <c r="P228" s="203"/>
      <c r="Q228" s="203"/>
      <c r="R228" s="203"/>
      <c r="S228" s="203"/>
      <c r="T228" s="203"/>
      <c r="U228" s="112"/>
      <c r="V228" s="204"/>
      <c r="W228" s="203"/>
      <c r="X228" s="203"/>
      <c r="Y228" s="203"/>
      <c r="Z228" s="203"/>
      <c r="AA228" s="203"/>
      <c r="AB228" s="35"/>
      <c r="AC228" s="61" t="s">
        <v>363</v>
      </c>
    </row>
    <row r="229" spans="2:29" ht="15" customHeight="1">
      <c r="B229" s="111" t="s">
        <v>364</v>
      </c>
      <c r="C229" s="109" t="s">
        <v>0</v>
      </c>
      <c r="D229" s="112"/>
      <c r="E229" s="112"/>
      <c r="F229" s="112"/>
      <c r="G229" s="112"/>
      <c r="H229" s="112"/>
      <c r="I229" s="109" t="s">
        <v>0</v>
      </c>
      <c r="J229" s="702"/>
      <c r="K229" s="702"/>
      <c r="L229" s="702"/>
      <c r="M229" s="702"/>
      <c r="N229" s="111"/>
      <c r="O229" s="112" t="s">
        <v>358</v>
      </c>
      <c r="P229" s="203"/>
      <c r="Q229" s="203"/>
      <c r="R229" s="203"/>
      <c r="S229" s="203"/>
      <c r="T229" s="203"/>
      <c r="U229" s="112"/>
      <c r="V229" s="204"/>
      <c r="W229" s="203"/>
      <c r="X229" s="203"/>
      <c r="Y229" s="624"/>
      <c r="Z229" s="624"/>
      <c r="AA229" s="624"/>
      <c r="AB229" s="35"/>
      <c r="AC229" s="61"/>
    </row>
    <row r="230" spans="2:29" ht="15" customHeight="1">
      <c r="B230" s="112" t="s">
        <v>262</v>
      </c>
      <c r="D230" s="112"/>
      <c r="E230" s="112"/>
      <c r="F230" s="112"/>
      <c r="G230" s="112"/>
      <c r="H230" s="112"/>
      <c r="I230" s="204"/>
      <c r="J230" s="206"/>
      <c r="K230" s="206"/>
      <c r="L230" s="206"/>
      <c r="M230" s="206"/>
      <c r="N230" s="203"/>
      <c r="O230" s="203"/>
      <c r="P230" s="203"/>
      <c r="Q230" s="203"/>
      <c r="R230" s="203"/>
      <c r="S230" s="203"/>
      <c r="T230" s="203"/>
      <c r="U230" s="112"/>
      <c r="V230" s="204"/>
      <c r="W230" s="203"/>
      <c r="X230" s="203"/>
      <c r="Y230" s="203"/>
      <c r="Z230" s="203"/>
      <c r="AA230" s="203"/>
      <c r="AB230" s="35"/>
      <c r="AC230" s="61"/>
    </row>
    <row r="231" spans="2:29" ht="15" customHeight="1">
      <c r="B231" s="702" t="s">
        <v>365</v>
      </c>
      <c r="C231" s="702" t="s">
        <v>341</v>
      </c>
      <c r="D231" s="715" t="s">
        <v>366</v>
      </c>
      <c r="E231" s="715"/>
      <c r="F231" s="715"/>
      <c r="G231" s="715"/>
      <c r="H231" s="715"/>
      <c r="I231" s="715"/>
      <c r="J231" s="715"/>
      <c r="K231" s="715"/>
      <c r="L231" s="715"/>
      <c r="M231" s="715"/>
      <c r="N231" s="715"/>
      <c r="O231" s="715"/>
      <c r="P231" s="111"/>
      <c r="Q231" s="720" t="s">
        <v>204</v>
      </c>
      <c r="R231" s="762"/>
      <c r="S231" s="762"/>
      <c r="T231" s="762"/>
      <c r="U231" s="762"/>
      <c r="V231" s="750" t="s">
        <v>204</v>
      </c>
      <c r="W231" s="701"/>
      <c r="X231" s="701"/>
      <c r="Y231" s="701"/>
      <c r="Z231" s="203"/>
      <c r="AA231" s="203"/>
      <c r="AB231" s="203"/>
      <c r="AC231" s="61"/>
    </row>
    <row r="232" spans="2:29" ht="15" customHeight="1">
      <c r="B232" s="702"/>
      <c r="C232" s="702"/>
      <c r="D232" s="702" t="s">
        <v>367</v>
      </c>
      <c r="E232" s="702"/>
      <c r="F232" s="702"/>
      <c r="G232" s="702"/>
      <c r="H232" s="702"/>
      <c r="I232" s="702"/>
      <c r="J232" s="702"/>
      <c r="K232" s="702"/>
      <c r="L232" s="702"/>
      <c r="M232" s="702"/>
      <c r="N232" s="702"/>
      <c r="O232" s="702"/>
      <c r="P232" s="111"/>
      <c r="Q232" s="721"/>
      <c r="R232" s="703"/>
      <c r="S232" s="703"/>
      <c r="T232" s="703"/>
      <c r="U232" s="703"/>
      <c r="V232" s="701"/>
      <c r="W232" s="701"/>
      <c r="X232" s="701"/>
      <c r="Y232" s="701"/>
      <c r="Z232" s="203"/>
      <c r="AA232" s="203"/>
      <c r="AB232" s="203"/>
      <c r="AC232" s="61"/>
    </row>
    <row r="233" spans="2:29" ht="15" customHeight="1">
      <c r="B233" s="111" t="s">
        <v>368</v>
      </c>
      <c r="C233" s="194" t="s">
        <v>341</v>
      </c>
      <c r="D233" s="112" t="s">
        <v>369</v>
      </c>
      <c r="E233" s="112"/>
      <c r="F233" s="112"/>
      <c r="G233" s="112"/>
      <c r="H233" s="112"/>
      <c r="I233" s="204"/>
      <c r="J233" s="206"/>
      <c r="K233" s="206"/>
      <c r="L233" s="206"/>
      <c r="M233" s="206"/>
      <c r="N233" s="203"/>
      <c r="O233" s="203"/>
      <c r="P233" s="203"/>
      <c r="Q233" s="203"/>
      <c r="R233" s="203"/>
      <c r="S233" s="203"/>
      <c r="T233" s="203"/>
      <c r="U233" s="112"/>
      <c r="V233" s="204"/>
      <c r="W233" s="203"/>
      <c r="X233" s="203"/>
      <c r="Y233" s="203"/>
      <c r="Z233" s="203"/>
      <c r="AA233" s="203"/>
      <c r="AB233" s="35"/>
      <c r="AC233" s="61"/>
    </row>
    <row r="234" spans="2:29" ht="15" customHeight="1">
      <c r="B234" s="112"/>
      <c r="C234" s="112"/>
      <c r="D234" s="111" t="s">
        <v>368</v>
      </c>
      <c r="E234" s="109" t="s">
        <v>0</v>
      </c>
      <c r="F234" s="749" t="s">
        <v>370</v>
      </c>
      <c r="G234" s="749"/>
      <c r="H234" s="749"/>
      <c r="I234" s="213" t="s">
        <v>204</v>
      </c>
      <c r="J234" s="780"/>
      <c r="K234" s="780"/>
      <c r="L234" s="780"/>
      <c r="M234" s="780"/>
      <c r="N234" s="780"/>
      <c r="O234" s="780"/>
      <c r="P234" s="780"/>
      <c r="Q234" s="207" t="s">
        <v>204</v>
      </c>
      <c r="R234" s="702"/>
      <c r="S234" s="702"/>
      <c r="T234" s="702"/>
      <c r="U234" s="702"/>
      <c r="V234" s="204"/>
      <c r="W234" s="203"/>
      <c r="X234" s="203"/>
      <c r="Y234" s="203"/>
      <c r="Z234" s="203"/>
      <c r="AA234" s="203"/>
      <c r="AB234" s="35"/>
      <c r="AC234" s="61"/>
    </row>
    <row r="236" spans="2:29" ht="15" customHeight="1">
      <c r="B236" s="684" t="s">
        <v>324</v>
      </c>
      <c r="C236" s="685"/>
      <c r="D236" s="685"/>
      <c r="E236" s="685"/>
      <c r="F236" s="685"/>
      <c r="G236" s="686"/>
      <c r="H236" s="186" t="s">
        <v>325</v>
      </c>
      <c r="I236" s="187" t="s">
        <v>0</v>
      </c>
      <c r="J236" s="687"/>
      <c r="K236" s="687"/>
      <c r="L236" s="687"/>
      <c r="M236" s="687"/>
      <c r="N236" s="764" t="s">
        <v>326</v>
      </c>
      <c r="O236" s="765"/>
      <c r="P236" s="765"/>
      <c r="Q236" s="765"/>
      <c r="R236" s="765"/>
      <c r="S236" s="765"/>
      <c r="T236" s="765"/>
      <c r="U236" s="766"/>
      <c r="V236" s="186" t="s">
        <v>327</v>
      </c>
      <c r="W236" s="187" t="s">
        <v>0</v>
      </c>
      <c r="X236" s="688"/>
      <c r="Y236" s="688"/>
      <c r="Z236" s="688"/>
      <c r="AA236" s="689"/>
      <c r="AB236" s="1"/>
      <c r="AC236" s="218" t="s">
        <v>371</v>
      </c>
    </row>
    <row r="237" spans="2:29" ht="15" customHeight="1">
      <c r="B237" s="681" t="s">
        <v>329</v>
      </c>
      <c r="C237" s="682"/>
      <c r="D237" s="682"/>
      <c r="E237" s="682"/>
      <c r="F237" s="682"/>
      <c r="G237" s="683"/>
      <c r="H237" s="188" t="s">
        <v>330</v>
      </c>
      <c r="I237" s="189" t="s">
        <v>0</v>
      </c>
      <c r="J237" s="748"/>
      <c r="K237" s="748"/>
      <c r="L237" s="748"/>
      <c r="M237" s="748"/>
      <c r="N237" s="767" t="s">
        <v>331</v>
      </c>
      <c r="O237" s="768"/>
      <c r="P237" s="768"/>
      <c r="Q237" s="768"/>
      <c r="R237" s="768"/>
      <c r="S237" s="768"/>
      <c r="T237" s="768"/>
      <c r="U237" s="769"/>
      <c r="V237" s="188" t="s">
        <v>332</v>
      </c>
      <c r="W237" s="189" t="s">
        <v>204</v>
      </c>
      <c r="X237" s="775"/>
      <c r="Y237" s="775"/>
      <c r="Z237" s="775"/>
      <c r="AA237" s="776"/>
      <c r="AB237" s="1"/>
      <c r="AC237" s="218"/>
    </row>
    <row r="238" spans="2:29" ht="15" customHeight="1">
      <c r="B238" s="681" t="s">
        <v>333</v>
      </c>
      <c r="C238" s="682"/>
      <c r="D238" s="682"/>
      <c r="E238" s="682"/>
      <c r="F238" s="682"/>
      <c r="G238" s="683"/>
      <c r="H238" s="188" t="s">
        <v>334</v>
      </c>
      <c r="I238" s="189" t="s">
        <v>0</v>
      </c>
      <c r="J238" s="748"/>
      <c r="K238" s="748"/>
      <c r="L238" s="748"/>
      <c r="M238" s="748"/>
      <c r="N238" s="767" t="s">
        <v>335</v>
      </c>
      <c r="O238" s="768"/>
      <c r="P238" s="768"/>
      <c r="Q238" s="768"/>
      <c r="R238" s="768"/>
      <c r="S238" s="768"/>
      <c r="T238" s="768"/>
      <c r="U238" s="769"/>
      <c r="V238" s="188" t="s">
        <v>336</v>
      </c>
      <c r="W238" s="189" t="s">
        <v>0</v>
      </c>
      <c r="X238" s="773"/>
      <c r="Y238" s="773"/>
      <c r="Z238" s="773"/>
      <c r="AA238" s="774"/>
      <c r="AB238" s="1"/>
      <c r="AC238" s="218"/>
    </row>
    <row r="239" spans="2:29" ht="15" customHeight="1">
      <c r="B239" s="692" t="s">
        <v>337</v>
      </c>
      <c r="C239" s="693"/>
      <c r="D239" s="693"/>
      <c r="E239" s="693"/>
      <c r="F239" s="693"/>
      <c r="G239" s="694"/>
      <c r="H239" s="192" t="s">
        <v>338</v>
      </c>
      <c r="I239" s="193" t="s">
        <v>0</v>
      </c>
      <c r="J239" s="716"/>
      <c r="K239" s="716"/>
      <c r="L239" s="716"/>
      <c r="M239" s="716"/>
      <c r="N239" s="717"/>
      <c r="O239" s="718"/>
      <c r="P239" s="718"/>
      <c r="Q239" s="718"/>
      <c r="R239" s="718"/>
      <c r="S239" s="718"/>
      <c r="T239" s="718"/>
      <c r="U239" s="719"/>
      <c r="V239" s="193"/>
      <c r="W239" s="120"/>
      <c r="X239" s="120"/>
      <c r="Y239" s="120"/>
      <c r="Z239" s="120"/>
      <c r="AA239" s="121"/>
      <c r="AB239" s="1"/>
      <c r="AC239" s="218"/>
    </row>
    <row r="240" spans="2:29" ht="15" customHeight="1">
      <c r="B240" s="111" t="s">
        <v>339</v>
      </c>
      <c r="C240" s="109" t="s">
        <v>0</v>
      </c>
      <c r="D240" s="112" t="s">
        <v>372</v>
      </c>
      <c r="E240" s="112"/>
      <c r="F240" s="112"/>
      <c r="G240" s="112"/>
      <c r="H240" s="112"/>
      <c r="I240" s="109" t="s">
        <v>0</v>
      </c>
      <c r="J240" s="820"/>
      <c r="K240" s="820"/>
      <c r="L240" s="820"/>
      <c r="M240" s="820"/>
      <c r="N240" s="111" t="s">
        <v>341</v>
      </c>
      <c r="O240" s="203" t="s">
        <v>342</v>
      </c>
      <c r="P240" s="203"/>
      <c r="Q240" s="203"/>
      <c r="R240" s="203"/>
      <c r="S240" s="203"/>
      <c r="T240" s="203"/>
      <c r="U240" s="112"/>
      <c r="V240" s="204"/>
      <c r="W240" s="203"/>
      <c r="X240" s="203"/>
      <c r="Y240" s="203"/>
      <c r="Z240" s="203"/>
      <c r="AA240" s="203"/>
      <c r="AB240" s="35"/>
      <c r="AC240" s="218"/>
    </row>
    <row r="241" spans="1:30" ht="15" customHeight="1">
      <c r="B241" s="111" t="s">
        <v>343</v>
      </c>
      <c r="C241" s="109" t="s">
        <v>0</v>
      </c>
      <c r="D241" s="112"/>
      <c r="E241" s="112"/>
      <c r="F241" s="112"/>
      <c r="G241" s="112"/>
      <c r="H241" s="112"/>
      <c r="I241" s="109" t="s">
        <v>0</v>
      </c>
      <c r="J241" s="777"/>
      <c r="K241" s="777"/>
      <c r="L241" s="777"/>
      <c r="M241" s="777"/>
      <c r="N241" s="111" t="s">
        <v>341</v>
      </c>
      <c r="O241" s="203" t="s">
        <v>344</v>
      </c>
      <c r="P241" s="203"/>
      <c r="Q241" s="203"/>
      <c r="R241" s="203"/>
      <c r="S241" s="203"/>
      <c r="T241" s="203"/>
      <c r="U241" s="112"/>
      <c r="V241" s="204"/>
      <c r="W241" s="203"/>
      <c r="X241" s="203"/>
      <c r="Y241" s="203"/>
      <c r="Z241" s="203"/>
      <c r="AA241" s="203"/>
      <c r="AB241" s="35"/>
      <c r="AC241" s="218"/>
    </row>
    <row r="242" spans="1:30" ht="15" customHeight="1">
      <c r="B242" s="111" t="s">
        <v>265</v>
      </c>
      <c r="C242" s="109" t="s">
        <v>0</v>
      </c>
      <c r="D242" s="112" t="s">
        <v>345</v>
      </c>
      <c r="E242" s="112"/>
      <c r="F242" s="112"/>
      <c r="G242" s="112"/>
      <c r="H242" s="112"/>
      <c r="I242" s="109" t="s">
        <v>0</v>
      </c>
      <c r="J242" s="747"/>
      <c r="K242" s="747"/>
      <c r="L242" s="747"/>
      <c r="M242" s="747"/>
      <c r="N242" s="111" t="s">
        <v>341</v>
      </c>
      <c r="O242" s="203" t="s">
        <v>346</v>
      </c>
      <c r="P242" s="203"/>
      <c r="Q242" s="203"/>
      <c r="R242" s="203"/>
      <c r="S242" s="203"/>
      <c r="T242" s="203"/>
      <c r="U242" s="112"/>
      <c r="V242" s="204"/>
      <c r="W242" s="203"/>
      <c r="X242" s="203"/>
      <c r="Y242" s="203"/>
      <c r="Z242" s="203"/>
      <c r="AA242" s="203"/>
      <c r="AB242" s="35"/>
      <c r="AC242" s="218"/>
    </row>
    <row r="243" spans="1:30" ht="15" customHeight="1">
      <c r="B243" s="111" t="s">
        <v>347</v>
      </c>
      <c r="C243" s="109" t="s">
        <v>0</v>
      </c>
      <c r="D243" s="205" t="s">
        <v>348</v>
      </c>
      <c r="E243" s="112" t="s">
        <v>349</v>
      </c>
      <c r="F243" s="112"/>
      <c r="G243" s="111" t="s">
        <v>271</v>
      </c>
      <c r="H243" s="112" t="s">
        <v>350</v>
      </c>
      <c r="I243" s="109"/>
      <c r="J243" s="118"/>
      <c r="K243" s="118"/>
      <c r="L243" s="118"/>
      <c r="M243" s="206"/>
      <c r="N243" s="203"/>
      <c r="O243" s="203"/>
      <c r="P243" s="203"/>
      <c r="Q243" s="203"/>
      <c r="R243" s="203"/>
      <c r="S243" s="203"/>
      <c r="T243" s="203"/>
      <c r="U243" s="112"/>
      <c r="V243" s="204"/>
      <c r="W243" s="203"/>
      <c r="X243" s="203"/>
      <c r="Y243" s="203"/>
      <c r="Z243" s="203"/>
      <c r="AA243" s="203"/>
      <c r="AB243" s="35"/>
      <c r="AC243" s="218"/>
    </row>
    <row r="244" spans="1:30" ht="15" customHeight="1">
      <c r="B244" s="112"/>
      <c r="C244" s="222"/>
      <c r="D244" s="222"/>
      <c r="E244" s="109"/>
      <c r="F244" s="118"/>
      <c r="G244" s="109" t="s">
        <v>0</v>
      </c>
      <c r="H244" s="763"/>
      <c r="I244" s="763"/>
      <c r="J244" s="763"/>
      <c r="K244" s="763"/>
      <c r="L244" s="763"/>
      <c r="M244" s="763"/>
      <c r="N244" s="111" t="s">
        <v>341</v>
      </c>
      <c r="O244" s="203" t="s">
        <v>351</v>
      </c>
      <c r="P244" s="203"/>
      <c r="Q244" s="203"/>
      <c r="R244" s="203"/>
      <c r="S244" s="203"/>
      <c r="T244" s="203"/>
      <c r="U244" s="112"/>
      <c r="V244" s="204"/>
      <c r="W244" s="203"/>
      <c r="X244" s="203"/>
      <c r="Y244" s="203"/>
      <c r="Z244" s="203"/>
      <c r="AA244" s="203"/>
      <c r="AB244" s="35"/>
      <c r="AC244" s="218"/>
    </row>
    <row r="245" spans="1:30" ht="15" customHeight="1">
      <c r="B245" s="112" t="s">
        <v>352</v>
      </c>
      <c r="C245" s="112"/>
      <c r="D245" s="112"/>
      <c r="E245" s="112"/>
      <c r="F245" s="112"/>
      <c r="G245" s="112"/>
      <c r="H245" s="112"/>
      <c r="I245" s="204"/>
      <c r="J245" s="206"/>
      <c r="K245" s="206"/>
      <c r="L245" s="206"/>
      <c r="M245" s="206"/>
      <c r="N245" s="203"/>
      <c r="O245" s="203"/>
      <c r="P245" s="203"/>
      <c r="Q245" s="203"/>
      <c r="R245" s="203"/>
      <c r="S245" s="203"/>
      <c r="T245" s="203"/>
      <c r="U245" s="112"/>
      <c r="V245" s="204"/>
      <c r="W245" s="203"/>
      <c r="X245" s="203"/>
      <c r="Y245" s="203"/>
      <c r="Z245" s="203"/>
      <c r="AA245" s="203"/>
      <c r="AB245" s="35"/>
      <c r="AC245" s="218"/>
    </row>
    <row r="246" spans="1:30" ht="15" customHeight="1">
      <c r="B246" s="111" t="s">
        <v>353</v>
      </c>
      <c r="C246" s="109" t="s">
        <v>0</v>
      </c>
      <c r="D246" s="112" t="s">
        <v>354</v>
      </c>
      <c r="E246" s="112"/>
      <c r="F246" s="112"/>
      <c r="G246" s="112"/>
      <c r="H246" s="112"/>
      <c r="I246" s="109" t="s">
        <v>0</v>
      </c>
      <c r="J246" s="745"/>
      <c r="K246" s="745"/>
      <c r="L246" s="745"/>
      <c r="M246" s="745"/>
      <c r="N246" s="111"/>
      <c r="O246" s="111" t="s">
        <v>270</v>
      </c>
      <c r="P246" s="207" t="s">
        <v>204</v>
      </c>
      <c r="Q246" s="745"/>
      <c r="R246" s="745"/>
      <c r="S246" s="745"/>
      <c r="T246" s="745"/>
      <c r="U246" s="208" t="s">
        <v>355</v>
      </c>
      <c r="V246" s="111" t="s">
        <v>353</v>
      </c>
      <c r="W246" s="207" t="s">
        <v>204</v>
      </c>
      <c r="X246" s="745"/>
      <c r="Y246" s="745"/>
      <c r="Z246" s="745"/>
      <c r="AA246" s="745"/>
      <c r="AB246" s="112"/>
      <c r="AC246" s="218"/>
    </row>
    <row r="247" spans="1:30" ht="15" customHeight="1">
      <c r="B247" s="111"/>
      <c r="D247" s="111"/>
      <c r="F247" s="111"/>
      <c r="H247" s="111"/>
      <c r="J247" s="111"/>
      <c r="L247" s="111"/>
      <c r="N247" s="111"/>
      <c r="P247" s="111"/>
      <c r="R247" s="111"/>
      <c r="T247" s="111"/>
      <c r="V247" s="111"/>
      <c r="X247" s="111"/>
      <c r="Z247" s="111"/>
      <c r="AB247" s="111"/>
      <c r="AC247" s="62"/>
    </row>
    <row r="248" spans="1:30" ht="15" customHeight="1">
      <c r="B248" s="112" t="s">
        <v>362</v>
      </c>
      <c r="C248" s="112"/>
      <c r="D248" s="112"/>
      <c r="E248" s="112"/>
      <c r="F248" s="112"/>
      <c r="G248" s="112"/>
      <c r="H248" s="112"/>
      <c r="I248" s="204"/>
      <c r="J248" s="206"/>
      <c r="K248" s="206"/>
      <c r="L248" s="206"/>
      <c r="M248" s="206"/>
      <c r="N248" s="203"/>
      <c r="O248" s="203"/>
      <c r="P248" s="203"/>
      <c r="Q248" s="203"/>
      <c r="R248" s="203"/>
      <c r="S248" s="203"/>
      <c r="T248" s="203"/>
      <c r="U248" s="112"/>
      <c r="V248" s="204"/>
      <c r="W248" s="203"/>
      <c r="X248" s="203"/>
      <c r="Y248" s="203"/>
      <c r="Z248" s="203"/>
      <c r="AA248" s="203"/>
      <c r="AB248" s="35"/>
      <c r="AC248" s="223" t="s">
        <v>373</v>
      </c>
    </row>
    <row r="249" spans="1:30" ht="15" customHeight="1">
      <c r="B249" s="111" t="s">
        <v>364</v>
      </c>
      <c r="C249" s="109" t="s">
        <v>0</v>
      </c>
      <c r="D249" s="112"/>
      <c r="E249" s="112"/>
      <c r="F249" s="112"/>
      <c r="G249" s="112"/>
      <c r="H249" s="112"/>
      <c r="I249" s="109" t="s">
        <v>0</v>
      </c>
      <c r="J249" s="702"/>
      <c r="K249" s="702"/>
      <c r="L249" s="702"/>
      <c r="M249" s="702"/>
      <c r="N249" s="111"/>
      <c r="O249" s="112" t="s">
        <v>358</v>
      </c>
      <c r="P249" s="203"/>
      <c r="Q249" s="203"/>
      <c r="R249" s="203"/>
      <c r="S249" s="203"/>
      <c r="T249" s="203"/>
      <c r="U249" s="112"/>
      <c r="V249" s="204"/>
      <c r="W249" s="203"/>
      <c r="X249" s="203"/>
      <c r="Y249" s="624"/>
      <c r="Z249" s="624"/>
      <c r="AA249" s="624"/>
      <c r="AB249" s="35"/>
      <c r="AC249" s="223"/>
    </row>
    <row r="250" spans="1:30" ht="15" customHeight="1">
      <c r="B250" s="112" t="s">
        <v>262</v>
      </c>
      <c r="D250" s="112"/>
      <c r="E250" s="112"/>
      <c r="F250" s="112"/>
      <c r="G250" s="112"/>
      <c r="H250" s="112"/>
      <c r="I250" s="204"/>
      <c r="J250" s="206"/>
      <c r="K250" s="206"/>
      <c r="L250" s="206"/>
      <c r="M250" s="206"/>
      <c r="N250" s="203"/>
      <c r="O250" s="203"/>
      <c r="P250" s="203"/>
      <c r="Q250" s="203"/>
      <c r="R250" s="203"/>
      <c r="S250" s="203"/>
      <c r="T250" s="203"/>
      <c r="U250" s="112"/>
      <c r="V250" s="204"/>
      <c r="W250" s="203"/>
      <c r="X250" s="203"/>
      <c r="Y250" s="203"/>
      <c r="Z250" s="203"/>
      <c r="AA250" s="203"/>
      <c r="AB250" s="35"/>
      <c r="AC250" s="223"/>
    </row>
    <row r="251" spans="1:30" ht="15" customHeight="1">
      <c r="B251" s="702" t="s">
        <v>374</v>
      </c>
      <c r="C251" s="702" t="s">
        <v>341</v>
      </c>
      <c r="D251" s="715" t="s">
        <v>366</v>
      </c>
      <c r="E251" s="715"/>
      <c r="F251" s="715"/>
      <c r="G251" s="715"/>
      <c r="H251" s="715"/>
      <c r="I251" s="715"/>
      <c r="J251" s="715"/>
      <c r="K251" s="715"/>
      <c r="L251" s="715"/>
      <c r="M251" s="715"/>
      <c r="N251" s="715"/>
      <c r="O251" s="715"/>
      <c r="P251" s="111"/>
      <c r="Q251" s="720" t="s">
        <v>204</v>
      </c>
      <c r="R251" s="762"/>
      <c r="S251" s="762"/>
      <c r="T251" s="762"/>
      <c r="U251" s="762"/>
      <c r="V251" s="750" t="s">
        <v>204</v>
      </c>
      <c r="W251" s="701"/>
      <c r="X251" s="701"/>
      <c r="Y251" s="701"/>
      <c r="Z251" s="203"/>
      <c r="AA251" s="203"/>
      <c r="AB251" s="203"/>
      <c r="AC251" s="223"/>
    </row>
    <row r="252" spans="1:30" ht="15" customHeight="1">
      <c r="B252" s="702"/>
      <c r="C252" s="702"/>
      <c r="D252" s="702" t="s">
        <v>367</v>
      </c>
      <c r="E252" s="702"/>
      <c r="F252" s="702"/>
      <c r="G252" s="702"/>
      <c r="H252" s="702"/>
      <c r="I252" s="702"/>
      <c r="J252" s="702"/>
      <c r="K252" s="702"/>
      <c r="L252" s="702"/>
      <c r="M252" s="702"/>
      <c r="N252" s="702"/>
      <c r="O252" s="702"/>
      <c r="P252" s="111"/>
      <c r="Q252" s="721"/>
      <c r="R252" s="703"/>
      <c r="S252" s="703"/>
      <c r="T252" s="703"/>
      <c r="U252" s="703"/>
      <c r="V252" s="701"/>
      <c r="W252" s="701"/>
      <c r="X252" s="701"/>
      <c r="Y252" s="701"/>
      <c r="Z252" s="203"/>
      <c r="AA252" s="203"/>
      <c r="AB252" s="203"/>
      <c r="AC252" s="223"/>
    </row>
    <row r="253" spans="1:30" ht="15" customHeight="1">
      <c r="B253" s="111" t="s">
        <v>368</v>
      </c>
      <c r="C253" s="194" t="s">
        <v>341</v>
      </c>
      <c r="D253" s="112" t="s">
        <v>369</v>
      </c>
      <c r="E253" s="112"/>
      <c r="F253" s="112"/>
      <c r="G253" s="112"/>
      <c r="H253" s="112"/>
      <c r="I253" s="204"/>
      <c r="J253" s="206"/>
      <c r="K253" s="206"/>
      <c r="L253" s="206"/>
      <c r="M253" s="206"/>
      <c r="N253" s="203"/>
      <c r="O253" s="203"/>
      <c r="P253" s="203"/>
      <c r="Q253" s="203"/>
      <c r="R253" s="203"/>
      <c r="S253" s="203"/>
      <c r="T253" s="203"/>
      <c r="U253" s="112"/>
      <c r="V253" s="204"/>
      <c r="W253" s="203"/>
      <c r="X253" s="203"/>
      <c r="Y253" s="203"/>
      <c r="Z253" s="203"/>
      <c r="AA253" s="203"/>
      <c r="AB253" s="35"/>
      <c r="AC253" s="223"/>
    </row>
    <row r="254" spans="1:30" ht="15" customHeight="1">
      <c r="B254" s="112"/>
      <c r="C254" s="112"/>
      <c r="D254" s="111" t="s">
        <v>368</v>
      </c>
      <c r="E254" s="109" t="s">
        <v>0</v>
      </c>
      <c r="F254" s="749" t="s">
        <v>375</v>
      </c>
      <c r="G254" s="749"/>
      <c r="H254" s="749"/>
      <c r="I254" s="213" t="s">
        <v>204</v>
      </c>
      <c r="J254" s="780"/>
      <c r="K254" s="780"/>
      <c r="L254" s="780"/>
      <c r="M254" s="780"/>
      <c r="N254" s="780"/>
      <c r="O254" s="780"/>
      <c r="P254" s="780"/>
      <c r="Q254" s="207" t="s">
        <v>204</v>
      </c>
      <c r="R254" s="702"/>
      <c r="S254" s="702"/>
      <c r="T254" s="702"/>
      <c r="U254" s="702"/>
      <c r="V254" s="204"/>
      <c r="W254" s="203"/>
      <c r="X254" s="203"/>
      <c r="Y254" s="203"/>
      <c r="Z254" s="203"/>
      <c r="AA254" s="203"/>
      <c r="AB254" s="35"/>
      <c r="AC254" s="223"/>
    </row>
    <row r="256" spans="1:30" ht="15" customHeight="1">
      <c r="A256" s="72" t="s">
        <v>376</v>
      </c>
      <c r="B256" s="72"/>
      <c r="C256" s="72"/>
      <c r="D256" s="72"/>
      <c r="E256" s="72"/>
      <c r="F256" s="72"/>
      <c r="G256" s="72"/>
      <c r="H256" s="72"/>
      <c r="I256" s="72"/>
      <c r="J256" s="72"/>
      <c r="K256" s="72"/>
      <c r="L256" s="72"/>
      <c r="M256" s="72"/>
      <c r="N256" s="72"/>
      <c r="O256" s="72"/>
      <c r="P256" s="72"/>
      <c r="Q256" s="72"/>
      <c r="R256" s="72"/>
      <c r="S256" s="72"/>
      <c r="T256" s="72"/>
      <c r="U256" s="72"/>
      <c r="V256" s="72"/>
      <c r="W256" s="72"/>
      <c r="X256" s="72"/>
      <c r="Y256" s="72"/>
      <c r="Z256" s="72"/>
      <c r="AA256" s="72"/>
      <c r="AB256" s="72"/>
      <c r="AD256" s="84" t="s">
        <v>377</v>
      </c>
    </row>
    <row r="257" spans="2:29" ht="15" customHeight="1">
      <c r="B257" s="34" t="s">
        <v>378</v>
      </c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C257" s="5"/>
    </row>
    <row r="258" spans="2:29" ht="15" customHeight="1">
      <c r="B258" s="684" t="s">
        <v>324</v>
      </c>
      <c r="C258" s="685"/>
      <c r="D258" s="685"/>
      <c r="E258" s="685"/>
      <c r="F258" s="685"/>
      <c r="G258" s="686"/>
      <c r="H258" s="186" t="s">
        <v>325</v>
      </c>
      <c r="I258" s="187" t="s">
        <v>0</v>
      </c>
      <c r="J258" s="687"/>
      <c r="K258" s="687"/>
      <c r="L258" s="687"/>
      <c r="M258" s="687"/>
      <c r="N258" s="764" t="s">
        <v>326</v>
      </c>
      <c r="O258" s="765"/>
      <c r="P258" s="765"/>
      <c r="Q258" s="765"/>
      <c r="R258" s="765"/>
      <c r="S258" s="765"/>
      <c r="T258" s="765"/>
      <c r="U258" s="766"/>
      <c r="V258" s="186" t="s">
        <v>327</v>
      </c>
      <c r="W258" s="187" t="s">
        <v>0</v>
      </c>
      <c r="X258" s="688"/>
      <c r="Y258" s="688"/>
      <c r="Z258" s="688"/>
      <c r="AA258" s="689"/>
      <c r="AC258" s="60" t="s">
        <v>379</v>
      </c>
    </row>
    <row r="259" spans="2:29" ht="15" customHeight="1">
      <c r="B259" s="681" t="s">
        <v>329</v>
      </c>
      <c r="C259" s="682"/>
      <c r="D259" s="682"/>
      <c r="E259" s="682"/>
      <c r="F259" s="682"/>
      <c r="G259" s="683"/>
      <c r="H259" s="188" t="s">
        <v>330</v>
      </c>
      <c r="I259" s="189" t="s">
        <v>0</v>
      </c>
      <c r="J259" s="748"/>
      <c r="K259" s="748"/>
      <c r="L259" s="748"/>
      <c r="M259" s="748"/>
      <c r="N259" s="767" t="s">
        <v>331</v>
      </c>
      <c r="O259" s="768"/>
      <c r="P259" s="768"/>
      <c r="Q259" s="768"/>
      <c r="R259" s="768"/>
      <c r="S259" s="768"/>
      <c r="T259" s="768"/>
      <c r="U259" s="769"/>
      <c r="V259" s="188" t="s">
        <v>332</v>
      </c>
      <c r="W259" s="189" t="s">
        <v>204</v>
      </c>
      <c r="X259" s="775"/>
      <c r="Y259" s="775"/>
      <c r="Z259" s="775"/>
      <c r="AA259" s="776"/>
      <c r="AC259" s="60"/>
    </row>
    <row r="260" spans="2:29" ht="15" customHeight="1">
      <c r="B260" s="681" t="s">
        <v>333</v>
      </c>
      <c r="C260" s="682"/>
      <c r="D260" s="682"/>
      <c r="E260" s="682"/>
      <c r="F260" s="682"/>
      <c r="G260" s="683"/>
      <c r="H260" s="188" t="s">
        <v>334</v>
      </c>
      <c r="I260" s="189" t="s">
        <v>0</v>
      </c>
      <c r="J260" s="748"/>
      <c r="K260" s="748"/>
      <c r="L260" s="748"/>
      <c r="M260" s="748"/>
      <c r="N260" s="767" t="s">
        <v>335</v>
      </c>
      <c r="O260" s="768"/>
      <c r="P260" s="768"/>
      <c r="Q260" s="768"/>
      <c r="R260" s="768"/>
      <c r="S260" s="768"/>
      <c r="T260" s="768"/>
      <c r="U260" s="769"/>
      <c r="V260" s="188" t="s">
        <v>336</v>
      </c>
      <c r="W260" s="189" t="s">
        <v>0</v>
      </c>
      <c r="X260" s="773"/>
      <c r="Y260" s="773"/>
      <c r="Z260" s="773"/>
      <c r="AA260" s="774"/>
      <c r="AC260" s="60"/>
    </row>
    <row r="261" spans="2:29" ht="15" customHeight="1">
      <c r="B261" s="692" t="s">
        <v>337</v>
      </c>
      <c r="C261" s="693"/>
      <c r="D261" s="693"/>
      <c r="E261" s="693"/>
      <c r="F261" s="693"/>
      <c r="G261" s="694"/>
      <c r="H261" s="192" t="s">
        <v>338</v>
      </c>
      <c r="I261" s="193" t="s">
        <v>0</v>
      </c>
      <c r="J261" s="716"/>
      <c r="K261" s="716"/>
      <c r="L261" s="716"/>
      <c r="M261" s="716"/>
      <c r="N261" s="717"/>
      <c r="O261" s="718"/>
      <c r="P261" s="718"/>
      <c r="Q261" s="718"/>
      <c r="R261" s="718"/>
      <c r="S261" s="718"/>
      <c r="T261" s="718"/>
      <c r="U261" s="719"/>
      <c r="V261" s="193"/>
      <c r="W261" s="120"/>
      <c r="X261" s="120"/>
      <c r="Y261" s="120"/>
      <c r="Z261" s="120"/>
      <c r="AA261" s="121"/>
      <c r="AC261" s="60"/>
    </row>
    <row r="263" spans="2:29" ht="15" customHeight="1">
      <c r="B263" s="111" t="s">
        <v>339</v>
      </c>
      <c r="C263" s="109" t="s">
        <v>0</v>
      </c>
      <c r="D263" s="112" t="s">
        <v>340</v>
      </c>
      <c r="E263" s="112"/>
      <c r="F263" s="112"/>
      <c r="G263" s="112"/>
      <c r="H263" s="112"/>
      <c r="I263" s="109" t="s">
        <v>0</v>
      </c>
      <c r="J263" s="696"/>
      <c r="K263" s="696"/>
      <c r="L263" s="696"/>
      <c r="M263" s="696"/>
      <c r="N263" s="111" t="s">
        <v>341</v>
      </c>
      <c r="O263" s="203" t="s">
        <v>342</v>
      </c>
      <c r="P263" s="58"/>
      <c r="Q263" s="58"/>
      <c r="R263" s="58"/>
      <c r="S263" s="58"/>
      <c r="T263" s="58"/>
      <c r="U263" s="58"/>
      <c r="V263" s="58"/>
      <c r="AC263" s="60" t="s">
        <v>380</v>
      </c>
    </row>
    <row r="264" spans="2:29" ht="15" customHeight="1">
      <c r="B264" s="111" t="s">
        <v>343</v>
      </c>
      <c r="C264" s="109" t="s">
        <v>0</v>
      </c>
      <c r="D264" s="331" t="s">
        <v>711</v>
      </c>
      <c r="E264" s="332"/>
      <c r="F264" s="332"/>
      <c r="G264" s="332"/>
      <c r="H264" s="332"/>
      <c r="I264" s="109" t="s">
        <v>0</v>
      </c>
      <c r="J264" s="697"/>
      <c r="K264" s="697"/>
      <c r="L264" s="697"/>
      <c r="M264" s="697"/>
      <c r="N264" s="111" t="s">
        <v>341</v>
      </c>
      <c r="O264" s="203" t="s">
        <v>344</v>
      </c>
      <c r="P264" s="58"/>
      <c r="Q264" s="58"/>
      <c r="R264" s="58"/>
      <c r="S264" s="58"/>
      <c r="T264" s="58"/>
      <c r="U264" s="58"/>
      <c r="V264" s="58"/>
      <c r="AC264" s="60"/>
    </row>
    <row r="265" spans="2:29" ht="15" customHeight="1">
      <c r="B265" s="111" t="s">
        <v>265</v>
      </c>
      <c r="C265" s="109" t="s">
        <v>0</v>
      </c>
      <c r="D265" s="112" t="s">
        <v>345</v>
      </c>
      <c r="E265" s="112"/>
      <c r="F265" s="112"/>
      <c r="G265" s="112"/>
      <c r="H265" s="112"/>
      <c r="I265" s="109" t="s">
        <v>0</v>
      </c>
      <c r="J265" s="698"/>
      <c r="K265" s="698"/>
      <c r="L265" s="698"/>
      <c r="M265" s="698"/>
      <c r="N265" s="111" t="s">
        <v>341</v>
      </c>
      <c r="O265" s="203" t="s">
        <v>346</v>
      </c>
      <c r="P265" s="58"/>
      <c r="Q265" s="58"/>
      <c r="R265" s="58"/>
      <c r="S265" s="58"/>
      <c r="T265" s="58"/>
      <c r="U265" s="58"/>
      <c r="V265" s="58"/>
      <c r="AC265" s="60"/>
    </row>
    <row r="266" spans="2:29" ht="15" customHeight="1">
      <c r="B266" s="111" t="s">
        <v>347</v>
      </c>
      <c r="C266" s="109" t="s">
        <v>0</v>
      </c>
      <c r="D266" s="205" t="s">
        <v>348</v>
      </c>
      <c r="E266" s="112" t="s">
        <v>349</v>
      </c>
      <c r="F266" s="112"/>
      <c r="G266" s="111" t="s">
        <v>271</v>
      </c>
      <c r="H266" s="112" t="s">
        <v>350</v>
      </c>
      <c r="I266" s="109"/>
      <c r="J266" s="118"/>
      <c r="K266" s="118"/>
      <c r="L266" s="118"/>
      <c r="M266" s="206"/>
      <c r="N266" s="203"/>
      <c r="O266" s="203"/>
      <c r="P266" s="58"/>
      <c r="Q266" s="58"/>
      <c r="R266" s="58"/>
      <c r="S266" s="58"/>
      <c r="T266" s="58"/>
      <c r="U266" s="58"/>
      <c r="V266" s="58"/>
      <c r="AC266" s="60"/>
    </row>
    <row r="267" spans="2:29" ht="15" customHeight="1">
      <c r="B267" s="58"/>
      <c r="C267" s="224"/>
      <c r="D267" s="224"/>
      <c r="E267" s="109"/>
      <c r="F267" s="118"/>
      <c r="G267" s="109" t="s">
        <v>0</v>
      </c>
      <c r="H267" s="778"/>
      <c r="I267" s="779"/>
      <c r="J267" s="779"/>
      <c r="K267" s="779"/>
      <c r="L267" s="779"/>
      <c r="M267" s="779"/>
      <c r="N267" s="111" t="s">
        <v>341</v>
      </c>
      <c r="O267" s="203" t="s">
        <v>351</v>
      </c>
      <c r="P267" s="58"/>
      <c r="Q267" s="58"/>
      <c r="R267" s="58"/>
      <c r="S267" s="58"/>
      <c r="T267" s="58"/>
      <c r="U267" s="58"/>
      <c r="V267" s="58"/>
      <c r="AC267" s="60"/>
    </row>
    <row r="269" spans="2:29" ht="15" customHeight="1">
      <c r="B269" s="112" t="s">
        <v>352</v>
      </c>
      <c r="C269" s="112"/>
      <c r="D269" s="112"/>
      <c r="E269" s="112"/>
      <c r="F269" s="112"/>
      <c r="G269" s="112"/>
      <c r="H269" s="112"/>
      <c r="I269" s="204"/>
      <c r="J269" s="206"/>
      <c r="K269" s="206"/>
      <c r="L269" s="206"/>
      <c r="M269" s="206"/>
      <c r="N269" s="203"/>
      <c r="O269" s="203"/>
      <c r="P269" s="203"/>
      <c r="Q269" s="203"/>
      <c r="R269" s="203"/>
      <c r="S269" s="203"/>
      <c r="T269" s="203"/>
      <c r="U269" s="112"/>
      <c r="V269" s="204"/>
      <c r="W269" s="203"/>
      <c r="X269" s="203"/>
      <c r="Y269" s="203"/>
      <c r="Z269" s="203"/>
      <c r="AA269" s="203"/>
      <c r="AC269" s="60" t="s">
        <v>381</v>
      </c>
    </row>
    <row r="270" spans="2:29" ht="15" customHeight="1">
      <c r="B270" s="111" t="s">
        <v>353</v>
      </c>
      <c r="C270" s="109" t="s">
        <v>0</v>
      </c>
      <c r="D270" s="112" t="s">
        <v>354</v>
      </c>
      <c r="E270" s="112"/>
      <c r="F270" s="112"/>
      <c r="G270" s="112"/>
      <c r="H270" s="112"/>
      <c r="I270" s="109" t="s">
        <v>0</v>
      </c>
      <c r="J270" s="783"/>
      <c r="K270" s="783"/>
      <c r="L270" s="783"/>
      <c r="M270" s="783"/>
      <c r="N270" s="111" t="s">
        <v>382</v>
      </c>
      <c r="O270" s="111" t="s">
        <v>270</v>
      </c>
      <c r="P270" s="109" t="s">
        <v>0</v>
      </c>
      <c r="Q270" s="706"/>
      <c r="R270" s="706"/>
      <c r="S270" s="706"/>
      <c r="T270" s="706"/>
      <c r="U270" s="208" t="s">
        <v>355</v>
      </c>
      <c r="V270" s="111" t="s">
        <v>353</v>
      </c>
      <c r="W270" s="207" t="s">
        <v>204</v>
      </c>
      <c r="X270" s="695"/>
      <c r="Y270" s="695"/>
      <c r="Z270" s="695"/>
      <c r="AA270" s="695"/>
      <c r="AC270" s="60"/>
    </row>
    <row r="272" spans="2:29" ht="15" customHeight="1">
      <c r="B272" s="112" t="s">
        <v>383</v>
      </c>
      <c r="C272" s="109"/>
      <c r="D272" s="112"/>
      <c r="E272" s="112"/>
      <c r="F272" s="112"/>
      <c r="G272" s="112"/>
      <c r="H272" s="112"/>
      <c r="I272" s="109"/>
      <c r="J272" s="74"/>
      <c r="K272" s="74"/>
      <c r="L272" s="74"/>
      <c r="M272" s="74"/>
      <c r="N272" s="111"/>
      <c r="O272" s="203"/>
      <c r="P272" s="203"/>
      <c r="Q272" s="207"/>
      <c r="R272" s="53"/>
      <c r="S272" s="53"/>
      <c r="T272" s="53"/>
      <c r="U272" s="112"/>
      <c r="V272" s="204"/>
      <c r="W272" s="203"/>
      <c r="X272" s="203"/>
      <c r="Y272" s="75"/>
      <c r="Z272" s="75"/>
      <c r="AA272" s="75"/>
      <c r="AC272" s="60" t="s">
        <v>384</v>
      </c>
    </row>
    <row r="273" spans="1:31" ht="15" customHeight="1">
      <c r="B273" s="111" t="s">
        <v>385</v>
      </c>
      <c r="C273" s="109" t="s">
        <v>0</v>
      </c>
      <c r="D273" s="205" t="s">
        <v>386</v>
      </c>
      <c r="E273" s="112"/>
      <c r="F273" s="112"/>
      <c r="G273" s="112"/>
      <c r="H273" s="205"/>
      <c r="I273" s="202"/>
      <c r="J273" s="76"/>
      <c r="K273" s="77"/>
      <c r="L273" s="77"/>
      <c r="M273" s="25" t="s">
        <v>204</v>
      </c>
      <c r="N273" s="706"/>
      <c r="O273" s="706"/>
      <c r="P273" s="706"/>
      <c r="Q273" s="706"/>
      <c r="R273" s="53"/>
      <c r="S273" s="53"/>
      <c r="T273" s="53"/>
      <c r="U273" s="112"/>
      <c r="V273" s="204"/>
      <c r="W273" s="203"/>
      <c r="X273" s="203"/>
      <c r="Y273" s="75"/>
      <c r="Z273" s="75"/>
      <c r="AA273" s="75"/>
      <c r="AC273" s="60"/>
    </row>
    <row r="274" spans="1:31" ht="15" customHeight="1">
      <c r="B274" s="111" t="s">
        <v>387</v>
      </c>
      <c r="C274" s="109" t="s">
        <v>0</v>
      </c>
      <c r="D274" s="112" t="s">
        <v>388</v>
      </c>
      <c r="E274" s="111"/>
      <c r="F274" s="111"/>
      <c r="G274" s="111"/>
      <c r="H274" s="111"/>
      <c r="I274" s="111"/>
      <c r="J274" s="111"/>
      <c r="K274" s="111"/>
      <c r="L274" s="111"/>
      <c r="M274" s="25" t="s">
        <v>204</v>
      </c>
      <c r="N274" s="706"/>
      <c r="O274" s="706"/>
      <c r="P274" s="706"/>
      <c r="Q274" s="706"/>
      <c r="R274" s="203"/>
      <c r="S274" s="207"/>
      <c r="T274" s="53"/>
      <c r="U274" s="53"/>
      <c r="V274" s="53"/>
      <c r="W274" s="112"/>
      <c r="X274" s="204"/>
      <c r="Y274" s="203"/>
      <c r="Z274" s="203"/>
      <c r="AA274" s="75"/>
      <c r="AB274" s="75"/>
      <c r="AC274" s="79"/>
      <c r="AE274" s="59"/>
    </row>
    <row r="275" spans="1:31" ht="15" customHeight="1">
      <c r="B275" s="702" t="s">
        <v>389</v>
      </c>
      <c r="C275" s="702"/>
      <c r="D275" s="702"/>
      <c r="E275" s="702"/>
      <c r="F275" s="771"/>
      <c r="G275" s="771"/>
      <c r="H275" s="771"/>
      <c r="I275" s="771"/>
      <c r="J275" s="74" t="str">
        <f>IF(M275&lt;E275,"&gt;","&lt;")</f>
        <v>&lt;</v>
      </c>
      <c r="K275" s="782" t="s">
        <v>298</v>
      </c>
      <c r="L275" s="782"/>
      <c r="M275" s="111" t="s">
        <v>204</v>
      </c>
      <c r="N275" s="772"/>
      <c r="O275" s="772"/>
      <c r="P275" s="772"/>
      <c r="Q275" s="772"/>
      <c r="R275" s="53"/>
      <c r="S275" s="112"/>
      <c r="T275" s="204"/>
      <c r="U275" s="204"/>
      <c r="V275" s="204"/>
      <c r="W275" s="203"/>
      <c r="X275" s="203"/>
      <c r="Y275" s="690" t="s">
        <v>390</v>
      </c>
      <c r="Z275" s="691"/>
      <c r="AA275" s="691"/>
      <c r="AC275" s="60"/>
    </row>
    <row r="276" spans="1:31" ht="15" customHeight="1">
      <c r="B276" s="702" t="s">
        <v>262</v>
      </c>
      <c r="C276" s="702"/>
      <c r="D276" s="78" t="s">
        <v>391</v>
      </c>
      <c r="E276" s="117"/>
      <c r="F276" s="118"/>
      <c r="G276" s="112"/>
      <c r="H276" s="112"/>
      <c r="I276" s="109"/>
      <c r="J276" s="74"/>
      <c r="K276" s="74"/>
      <c r="L276" s="74"/>
      <c r="M276" s="74"/>
      <c r="N276" s="111"/>
      <c r="O276" s="203"/>
      <c r="P276" s="203"/>
      <c r="Q276" s="207"/>
      <c r="R276" s="53"/>
      <c r="S276" s="53"/>
      <c r="T276" s="53"/>
      <c r="U276" s="112"/>
      <c r="V276" s="207" t="s">
        <v>392</v>
      </c>
      <c r="W276" s="207" t="s">
        <v>204</v>
      </c>
      <c r="X276" s="730"/>
      <c r="Y276" s="730"/>
      <c r="Z276" s="730"/>
      <c r="AA276" s="730"/>
      <c r="AC276" s="60"/>
    </row>
    <row r="278" spans="1:31" ht="15" customHeight="1">
      <c r="A278" s="72" t="s">
        <v>393</v>
      </c>
      <c r="B278" s="72"/>
      <c r="C278" s="72"/>
      <c r="D278" s="72"/>
      <c r="E278" s="72"/>
      <c r="F278" s="72"/>
      <c r="G278" s="72"/>
      <c r="H278" s="72"/>
      <c r="I278" s="72"/>
      <c r="J278" s="72"/>
      <c r="K278" s="72"/>
      <c r="L278" s="72"/>
      <c r="M278" s="72"/>
      <c r="N278" s="72"/>
      <c r="O278" s="72"/>
      <c r="P278" s="72"/>
      <c r="Q278" s="72"/>
      <c r="R278" s="72"/>
      <c r="S278" s="72"/>
      <c r="T278" s="72"/>
      <c r="U278" s="72"/>
      <c r="V278" s="72"/>
      <c r="W278" s="72"/>
      <c r="X278" s="72"/>
      <c r="Y278" s="72"/>
      <c r="Z278" s="72"/>
      <c r="AA278" s="72"/>
      <c r="AB278" s="72"/>
      <c r="AD278" s="84" t="s">
        <v>377</v>
      </c>
    </row>
    <row r="279" spans="1:31" ht="15" customHeight="1">
      <c r="B279" s="34" t="s">
        <v>378</v>
      </c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31" ht="15" customHeight="1">
      <c r="B280" s="684" t="s">
        <v>324</v>
      </c>
      <c r="C280" s="685"/>
      <c r="D280" s="685"/>
      <c r="E280" s="685"/>
      <c r="F280" s="685"/>
      <c r="G280" s="686"/>
      <c r="H280" s="186" t="s">
        <v>325</v>
      </c>
      <c r="I280" s="187" t="s">
        <v>0</v>
      </c>
      <c r="J280" s="687"/>
      <c r="K280" s="687"/>
      <c r="L280" s="687"/>
      <c r="M280" s="687"/>
      <c r="N280" s="764" t="s">
        <v>326</v>
      </c>
      <c r="O280" s="765"/>
      <c r="P280" s="765"/>
      <c r="Q280" s="765"/>
      <c r="R280" s="765"/>
      <c r="S280" s="765"/>
      <c r="T280" s="765"/>
      <c r="U280" s="766"/>
      <c r="V280" s="186" t="s">
        <v>327</v>
      </c>
      <c r="W280" s="187" t="s">
        <v>0</v>
      </c>
      <c r="X280" s="688"/>
      <c r="Y280" s="688"/>
      <c r="Z280" s="688"/>
      <c r="AA280" s="689"/>
      <c r="AC280" s="215" t="s">
        <v>394</v>
      </c>
    </row>
    <row r="281" spans="1:31" ht="15" customHeight="1">
      <c r="B281" s="681" t="s">
        <v>329</v>
      </c>
      <c r="C281" s="682"/>
      <c r="D281" s="682"/>
      <c r="E281" s="682"/>
      <c r="F281" s="682"/>
      <c r="G281" s="683"/>
      <c r="H281" s="188" t="s">
        <v>330</v>
      </c>
      <c r="I281" s="189" t="s">
        <v>0</v>
      </c>
      <c r="J281" s="748"/>
      <c r="K281" s="748"/>
      <c r="L281" s="748"/>
      <c r="M281" s="748"/>
      <c r="N281" s="767" t="s">
        <v>331</v>
      </c>
      <c r="O281" s="768"/>
      <c r="P281" s="768"/>
      <c r="Q281" s="768"/>
      <c r="R281" s="768"/>
      <c r="S281" s="768"/>
      <c r="T281" s="768"/>
      <c r="U281" s="769"/>
      <c r="V281" s="188" t="s">
        <v>332</v>
      </c>
      <c r="W281" s="189" t="s">
        <v>204</v>
      </c>
      <c r="X281" s="775"/>
      <c r="Y281" s="775"/>
      <c r="Z281" s="775"/>
      <c r="AA281" s="776"/>
      <c r="AC281" s="60"/>
    </row>
    <row r="282" spans="1:31" ht="15" customHeight="1">
      <c r="B282" s="681" t="s">
        <v>333</v>
      </c>
      <c r="C282" s="682"/>
      <c r="D282" s="682"/>
      <c r="E282" s="682"/>
      <c r="F282" s="682"/>
      <c r="G282" s="683"/>
      <c r="H282" s="188" t="s">
        <v>334</v>
      </c>
      <c r="I282" s="189" t="s">
        <v>0</v>
      </c>
      <c r="J282" s="748"/>
      <c r="K282" s="748"/>
      <c r="L282" s="748"/>
      <c r="M282" s="748"/>
      <c r="N282" s="767" t="s">
        <v>335</v>
      </c>
      <c r="O282" s="768"/>
      <c r="P282" s="768"/>
      <c r="Q282" s="768"/>
      <c r="R282" s="768"/>
      <c r="S282" s="768"/>
      <c r="T282" s="768"/>
      <c r="U282" s="769"/>
      <c r="V282" s="188" t="s">
        <v>336</v>
      </c>
      <c r="W282" s="189" t="s">
        <v>0</v>
      </c>
      <c r="X282" s="773"/>
      <c r="Y282" s="773"/>
      <c r="Z282" s="773"/>
      <c r="AA282" s="774"/>
      <c r="AC282" s="60"/>
    </row>
    <row r="283" spans="1:31" ht="15" customHeight="1">
      <c r="B283" s="692" t="s">
        <v>337</v>
      </c>
      <c r="C283" s="693"/>
      <c r="D283" s="693"/>
      <c r="E283" s="693"/>
      <c r="F283" s="693"/>
      <c r="G283" s="694"/>
      <c r="H283" s="192" t="s">
        <v>338</v>
      </c>
      <c r="I283" s="193" t="s">
        <v>0</v>
      </c>
      <c r="J283" s="716"/>
      <c r="K283" s="716"/>
      <c r="L283" s="716"/>
      <c r="M283" s="716"/>
      <c r="N283" s="717"/>
      <c r="O283" s="718"/>
      <c r="P283" s="718"/>
      <c r="Q283" s="718"/>
      <c r="R283" s="718"/>
      <c r="S283" s="718"/>
      <c r="T283" s="718"/>
      <c r="U283" s="719"/>
      <c r="V283" s="193"/>
      <c r="W283" s="120"/>
      <c r="X283" s="120"/>
      <c r="Y283" s="120"/>
      <c r="Z283" s="120"/>
      <c r="AA283" s="121"/>
      <c r="AC283" s="60"/>
    </row>
    <row r="284" spans="1:31" ht="15" customHeight="1">
      <c r="AC284" s="60"/>
    </row>
    <row r="285" spans="1:31" ht="15" customHeight="1">
      <c r="B285" s="74" t="s">
        <v>298</v>
      </c>
      <c r="C285" s="111" t="s">
        <v>204</v>
      </c>
      <c r="D285" s="772"/>
      <c r="E285" s="772"/>
      <c r="F285" s="772"/>
      <c r="G285" s="772"/>
      <c r="H285" s="5" t="s">
        <v>395</v>
      </c>
      <c r="I285" s="84" t="s">
        <v>396</v>
      </c>
      <c r="J285" s="111" t="s">
        <v>204</v>
      </c>
      <c r="K285" s="772"/>
      <c r="L285" s="772"/>
      <c r="M285" s="772"/>
      <c r="N285" s="772"/>
      <c r="Y285" s="690" t="s">
        <v>390</v>
      </c>
      <c r="Z285" s="691"/>
      <c r="AA285" s="691"/>
      <c r="AB285" s="59"/>
      <c r="AC285" s="216"/>
    </row>
    <row r="288" spans="1:31" ht="15" customHeight="1">
      <c r="A288" s="72" t="s">
        <v>397</v>
      </c>
      <c r="B288" s="72"/>
      <c r="C288" s="72"/>
      <c r="D288" s="72"/>
      <c r="E288" s="72"/>
      <c r="F288" s="72"/>
      <c r="G288" s="72"/>
      <c r="H288" s="72"/>
      <c r="I288" s="72"/>
      <c r="J288" s="72"/>
      <c r="K288" s="72"/>
      <c r="L288" s="72"/>
      <c r="M288" s="72"/>
      <c r="N288" s="72"/>
      <c r="O288" s="72"/>
      <c r="P288" s="72"/>
      <c r="Q288" s="72"/>
      <c r="R288" s="72"/>
      <c r="S288" s="72"/>
      <c r="T288" s="72"/>
      <c r="U288" s="72"/>
      <c r="V288" s="72"/>
      <c r="W288" s="72"/>
      <c r="X288" s="72"/>
      <c r="Y288" s="72"/>
      <c r="Z288" s="72"/>
      <c r="AA288" s="72"/>
      <c r="AB288" s="72"/>
      <c r="AD288" s="84"/>
    </row>
    <row r="289" spans="1:30" ht="15" customHeight="1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  <c r="AB289" s="42"/>
      <c r="AD289" s="84"/>
    </row>
    <row r="290" spans="1:30" ht="15" customHeight="1">
      <c r="A290" s="4"/>
      <c r="B290" s="4" t="s">
        <v>398</v>
      </c>
      <c r="AC290" s="73" t="s">
        <v>399</v>
      </c>
    </row>
    <row r="291" spans="1:30" ht="15" customHeight="1">
      <c r="A291" s="4"/>
      <c r="B291" s="713" t="s">
        <v>400</v>
      </c>
      <c r="C291" s="713"/>
      <c r="D291" s="109" t="s">
        <v>0</v>
      </c>
      <c r="E291" s="841"/>
      <c r="F291" s="841"/>
      <c r="G291" s="841"/>
      <c r="H291" s="25" t="s">
        <v>275</v>
      </c>
      <c r="I291" s="842"/>
      <c r="J291" s="842"/>
      <c r="K291" s="842"/>
      <c r="L291" s="109" t="s">
        <v>0</v>
      </c>
      <c r="M291" s="841"/>
      <c r="N291" s="841"/>
      <c r="O291" s="841"/>
      <c r="P291" s="24" t="s">
        <v>382</v>
      </c>
      <c r="Q291" s="840">
        <v>5</v>
      </c>
      <c r="R291" s="840"/>
      <c r="T291" s="24" t="s">
        <v>401</v>
      </c>
      <c r="U291" s="5" t="s">
        <v>402</v>
      </c>
      <c r="AC291" s="73"/>
    </row>
    <row r="293" spans="1:30" ht="15" customHeight="1">
      <c r="A293" s="70"/>
      <c r="B293" s="70" t="s">
        <v>403</v>
      </c>
      <c r="C293" s="70"/>
      <c r="D293" s="70"/>
      <c r="E293" s="70"/>
      <c r="F293" s="70"/>
      <c r="G293" s="70"/>
      <c r="H293" s="70"/>
      <c r="I293" s="70"/>
      <c r="J293" s="70"/>
      <c r="K293" s="70"/>
      <c r="L293" s="70"/>
      <c r="M293" s="70"/>
      <c r="N293" s="70"/>
      <c r="O293" s="70"/>
      <c r="P293" s="70"/>
      <c r="Q293" s="70"/>
      <c r="R293" s="70"/>
      <c r="S293" s="70"/>
      <c r="T293" s="70"/>
      <c r="U293" s="70"/>
      <c r="V293" s="70"/>
      <c r="W293" s="70"/>
      <c r="X293" s="70"/>
      <c r="Y293" s="70"/>
      <c r="Z293" s="70"/>
      <c r="AA293" s="70"/>
      <c r="AB293" s="70"/>
    </row>
    <row r="294" spans="1:30" ht="15" customHeight="1">
      <c r="B294" s="13" t="s">
        <v>482</v>
      </c>
      <c r="C294" s="14"/>
      <c r="D294" s="15"/>
      <c r="E294" s="16"/>
      <c r="F294" s="16"/>
      <c r="G294" s="16"/>
      <c r="H294" s="16"/>
      <c r="I294" s="16"/>
      <c r="J294" s="17"/>
      <c r="K294" s="18"/>
      <c r="L294" s="18"/>
      <c r="M294" s="18"/>
      <c r="N294" s="18"/>
      <c r="O294" s="16"/>
      <c r="P294" s="16"/>
      <c r="Q294" s="3"/>
      <c r="R294" s="16"/>
      <c r="S294" s="16"/>
      <c r="T294" s="16"/>
      <c r="U294" s="16"/>
      <c r="V294" s="16"/>
      <c r="W294" s="16"/>
      <c r="X294" s="16"/>
      <c r="Y294" s="16"/>
      <c r="Z294" s="16"/>
      <c r="AA294" s="16"/>
      <c r="AB294" s="13"/>
      <c r="AC294" s="225" t="s">
        <v>404</v>
      </c>
    </row>
    <row r="296" spans="1:30" ht="15" customHeight="1">
      <c r="A296" s="33"/>
      <c r="B296" s="199"/>
      <c r="C296" s="58"/>
      <c r="D296" s="58"/>
      <c r="E296" s="58"/>
      <c r="F296" s="36"/>
      <c r="G296" s="36"/>
      <c r="H296" s="109"/>
      <c r="I296" s="95"/>
      <c r="J296" s="37"/>
      <c r="K296" s="37"/>
      <c r="L296" s="37"/>
      <c r="M296" s="99"/>
      <c r="N296" s="96"/>
      <c r="O296" s="21"/>
      <c r="P296" s="21"/>
      <c r="Q296" s="21"/>
      <c r="R296" s="21"/>
      <c r="S296" s="20"/>
      <c r="T296" s="39"/>
      <c r="U296" s="39"/>
      <c r="V296" s="39"/>
      <c r="W296" s="39"/>
      <c r="X296" s="21"/>
      <c r="Y296" s="98"/>
      <c r="Z296" s="22"/>
      <c r="AA296" s="22"/>
    </row>
    <row r="297" spans="1:30" ht="15" customHeight="1">
      <c r="A297" s="33"/>
      <c r="B297" s="5" t="s">
        <v>287</v>
      </c>
      <c r="N297" s="6"/>
      <c r="O297" s="10"/>
      <c r="P297" s="10"/>
      <c r="Q297" s="2"/>
      <c r="R297" s="10"/>
      <c r="S297" s="10"/>
      <c r="T297" s="10"/>
      <c r="U297" s="10"/>
      <c r="V297" s="10"/>
      <c r="W297" s="10"/>
      <c r="X297" s="10"/>
      <c r="Y297" s="10"/>
      <c r="Z297" s="10"/>
      <c r="AA297" s="10"/>
      <c r="AC297" s="225" t="s">
        <v>405</v>
      </c>
    </row>
    <row r="298" spans="1:30" ht="15" customHeight="1">
      <c r="A298" s="33"/>
      <c r="B298" s="669" t="s">
        <v>300</v>
      </c>
      <c r="C298" s="669"/>
      <c r="D298" s="25" t="s">
        <v>204</v>
      </c>
      <c r="E298" s="315" t="s">
        <v>712</v>
      </c>
      <c r="F298" s="315"/>
      <c r="G298" s="315"/>
      <c r="H298" s="25" t="s">
        <v>204</v>
      </c>
      <c r="I298" s="670"/>
      <c r="J298" s="670"/>
      <c r="K298" s="670"/>
      <c r="L298" s="670"/>
      <c r="M298" s="25"/>
      <c r="N298" s="103"/>
      <c r="O298" s="103"/>
      <c r="P298" s="103"/>
      <c r="Q298" s="103"/>
      <c r="AC298" s="60"/>
    </row>
    <row r="299" spans="1:30" ht="15" customHeight="1">
      <c r="A299" s="33"/>
      <c r="B299" s="199" t="s">
        <v>406</v>
      </c>
      <c r="C299" s="58"/>
      <c r="D299" s="58"/>
      <c r="E299" s="58"/>
      <c r="F299" s="625" t="s">
        <v>256</v>
      </c>
      <c r="G299" s="625"/>
      <c r="H299" s="109" t="s">
        <v>0</v>
      </c>
      <c r="I299" s="675"/>
      <c r="J299" s="676"/>
      <c r="K299" s="676"/>
      <c r="L299" s="676"/>
      <c r="M299" s="109" t="s">
        <v>0</v>
      </c>
      <c r="N299" s="666"/>
      <c r="O299" s="667"/>
      <c r="P299" s="667"/>
      <c r="Q299" s="667"/>
      <c r="R299" s="97" t="s">
        <v>121</v>
      </c>
      <c r="S299" s="668" t="s">
        <v>301</v>
      </c>
      <c r="T299" s="668"/>
      <c r="U299" s="21"/>
      <c r="V299" s="21"/>
      <c r="W299" s="21"/>
      <c r="X299" s="21"/>
      <c r="Y299" s="623" t="s">
        <v>119</v>
      </c>
      <c r="Z299" s="624"/>
      <c r="AA299" s="624"/>
      <c r="AC299" s="60"/>
    </row>
    <row r="300" spans="1:30" ht="15" customHeight="1">
      <c r="A300" s="33"/>
      <c r="B300" s="199"/>
      <c r="C300" s="58"/>
      <c r="D300" s="58"/>
      <c r="E300" s="58"/>
      <c r="F300" s="625" t="s">
        <v>298</v>
      </c>
      <c r="G300" s="625"/>
      <c r="H300" s="109" t="s">
        <v>204</v>
      </c>
      <c r="I300" s="673"/>
      <c r="J300" s="674"/>
      <c r="K300" s="674"/>
      <c r="L300" s="674"/>
      <c r="M300" s="99" t="s">
        <v>407</v>
      </c>
      <c r="N300" s="620" t="s">
        <v>408</v>
      </c>
      <c r="O300" s="621"/>
      <c r="P300" s="621"/>
      <c r="Q300" s="621"/>
      <c r="R300" s="621"/>
      <c r="S300" s="20" t="s">
        <v>204</v>
      </c>
      <c r="T300" s="622"/>
      <c r="U300" s="622"/>
      <c r="V300" s="622"/>
      <c r="W300" s="39"/>
      <c r="X300" s="21"/>
      <c r="Y300" s="623" t="s">
        <v>119</v>
      </c>
      <c r="Z300" s="624"/>
      <c r="AA300" s="624"/>
      <c r="AC300" s="60"/>
    </row>
    <row r="301" spans="1:30" ht="15" customHeight="1">
      <c r="A301" s="33"/>
      <c r="B301" s="199" t="s">
        <v>409</v>
      </c>
      <c r="C301" s="58"/>
      <c r="D301" s="58"/>
      <c r="E301" s="58"/>
      <c r="F301" s="625" t="s">
        <v>410</v>
      </c>
      <c r="G301" s="625"/>
      <c r="H301" s="109" t="s">
        <v>0</v>
      </c>
      <c r="I301" s="671"/>
      <c r="J301" s="672"/>
      <c r="K301" s="672"/>
      <c r="L301" s="672"/>
      <c r="M301" s="109"/>
      <c r="N301" s="65"/>
      <c r="O301" s="65"/>
      <c r="P301" s="65"/>
      <c r="Q301" s="65"/>
      <c r="R301" s="26"/>
      <c r="S301" s="66"/>
      <c r="T301" s="66"/>
      <c r="U301" s="21"/>
      <c r="V301" s="21"/>
      <c r="W301" s="21"/>
      <c r="X301" s="21"/>
      <c r="Y301" s="624" t="s">
        <v>290</v>
      </c>
      <c r="Z301" s="624"/>
      <c r="AA301" s="624"/>
      <c r="AC301" s="60"/>
    </row>
    <row r="302" spans="1:30" ht="15" customHeight="1">
      <c r="A302" s="33"/>
      <c r="B302" s="199"/>
      <c r="C302" s="58"/>
      <c r="D302" s="58"/>
      <c r="E302" s="58"/>
      <c r="F302" s="36"/>
      <c r="G302" s="36"/>
      <c r="H302" s="109"/>
      <c r="I302" s="95"/>
      <c r="J302" s="37"/>
      <c r="K302" s="37"/>
      <c r="L302" s="37"/>
      <c r="M302" s="99"/>
      <c r="N302" s="96"/>
      <c r="O302" s="21"/>
      <c r="P302" s="21"/>
      <c r="Q302" s="21"/>
      <c r="R302" s="21"/>
      <c r="S302" s="20"/>
      <c r="T302" s="39"/>
      <c r="U302" s="39"/>
      <c r="V302" s="39"/>
      <c r="W302" s="39"/>
      <c r="X302" s="21"/>
      <c r="Y302" s="98"/>
      <c r="Z302" s="22"/>
      <c r="AA302" s="22"/>
    </row>
    <row r="303" spans="1:30" ht="15" customHeight="1">
      <c r="A303" s="33"/>
      <c r="B303" s="199"/>
      <c r="C303" s="58"/>
      <c r="D303" s="58"/>
      <c r="E303" s="58"/>
      <c r="F303" s="36"/>
      <c r="G303" s="36"/>
      <c r="H303" s="109"/>
      <c r="I303" s="95"/>
      <c r="J303" s="37"/>
      <c r="K303" s="37"/>
      <c r="L303" s="37"/>
      <c r="M303" s="99"/>
      <c r="N303" s="96"/>
      <c r="O303" s="21"/>
      <c r="P303" s="21"/>
      <c r="Q303" s="21"/>
      <c r="R303" s="21"/>
      <c r="S303" s="20"/>
      <c r="T303" s="39"/>
      <c r="U303" s="39"/>
      <c r="V303" s="39"/>
      <c r="W303" s="39"/>
      <c r="X303" s="21"/>
      <c r="Y303" s="98"/>
      <c r="Z303" s="22"/>
      <c r="AA303" s="22"/>
    </row>
    <row r="304" spans="1:30" ht="15" customHeight="1">
      <c r="A304" s="33"/>
      <c r="B304" s="5" t="s">
        <v>287</v>
      </c>
      <c r="N304" s="6"/>
      <c r="O304" s="10"/>
      <c r="P304" s="10"/>
      <c r="Q304" s="2"/>
      <c r="R304" s="10"/>
      <c r="S304" s="10"/>
      <c r="T304" s="10"/>
      <c r="U304" s="10"/>
      <c r="V304" s="10"/>
      <c r="W304" s="10"/>
      <c r="X304" s="10"/>
      <c r="Y304" s="10"/>
      <c r="Z304" s="10"/>
      <c r="AA304" s="10"/>
      <c r="AC304" s="225" t="s">
        <v>411</v>
      </c>
    </row>
    <row r="305" spans="1:29" ht="15" customHeight="1">
      <c r="A305" s="33"/>
      <c r="B305" s="669" t="s">
        <v>300</v>
      </c>
      <c r="C305" s="669"/>
      <c r="D305" s="25" t="s">
        <v>204</v>
      </c>
      <c r="E305" s="315" t="s">
        <v>713</v>
      </c>
      <c r="F305" s="315"/>
      <c r="G305" s="315"/>
      <c r="H305" s="25" t="s">
        <v>204</v>
      </c>
      <c r="I305" s="670"/>
      <c r="J305" s="670"/>
      <c r="K305" s="670"/>
      <c r="L305" s="670"/>
      <c r="M305" s="25"/>
      <c r="N305" s="103"/>
      <c r="O305" s="103"/>
      <c r="P305" s="103"/>
      <c r="Q305" s="103"/>
      <c r="AC305" s="60"/>
    </row>
    <row r="306" spans="1:29" ht="15" customHeight="1">
      <c r="A306" s="33"/>
      <c r="B306" s="199" t="s">
        <v>406</v>
      </c>
      <c r="C306" s="58"/>
      <c r="D306" s="58"/>
      <c r="E306" s="58"/>
      <c r="F306" s="625" t="s">
        <v>256</v>
      </c>
      <c r="G306" s="625"/>
      <c r="H306" s="109" t="s">
        <v>0</v>
      </c>
      <c r="I306" s="675"/>
      <c r="J306" s="676"/>
      <c r="K306" s="676"/>
      <c r="L306" s="676"/>
      <c r="M306" s="109" t="s">
        <v>0</v>
      </c>
      <c r="N306" s="666"/>
      <c r="O306" s="667"/>
      <c r="P306" s="667"/>
      <c r="Q306" s="667"/>
      <c r="R306" s="97" t="s">
        <v>121</v>
      </c>
      <c r="S306" s="668" t="s">
        <v>301</v>
      </c>
      <c r="T306" s="668"/>
      <c r="U306" s="21"/>
      <c r="V306" s="21"/>
      <c r="W306" s="21"/>
      <c r="X306" s="21"/>
      <c r="Y306" s="623" t="s">
        <v>119</v>
      </c>
      <c r="Z306" s="624"/>
      <c r="AA306" s="624"/>
      <c r="AC306" s="60"/>
    </row>
    <row r="307" spans="1:29" ht="15" customHeight="1">
      <c r="A307" s="33"/>
      <c r="B307" s="199"/>
      <c r="C307" s="58"/>
      <c r="D307" s="58"/>
      <c r="E307" s="58"/>
      <c r="F307" s="625" t="s">
        <v>298</v>
      </c>
      <c r="G307" s="625"/>
      <c r="H307" s="109" t="s">
        <v>204</v>
      </c>
      <c r="I307" s="673"/>
      <c r="J307" s="674"/>
      <c r="K307" s="674"/>
      <c r="L307" s="674"/>
      <c r="M307" s="99" t="s">
        <v>118</v>
      </c>
      <c r="N307" s="620" t="s">
        <v>408</v>
      </c>
      <c r="O307" s="621"/>
      <c r="P307" s="621"/>
      <c r="Q307" s="621"/>
      <c r="R307" s="621"/>
      <c r="S307" s="20" t="s">
        <v>204</v>
      </c>
      <c r="T307" s="622"/>
      <c r="U307" s="622"/>
      <c r="V307" s="622"/>
      <c r="W307" s="39"/>
      <c r="X307" s="21"/>
      <c r="Y307" s="623" t="s">
        <v>119</v>
      </c>
      <c r="Z307" s="624"/>
      <c r="AA307" s="624"/>
      <c r="AC307" s="60"/>
    </row>
    <row r="308" spans="1:29" ht="15" customHeight="1">
      <c r="A308" s="33"/>
      <c r="B308" s="199" t="s">
        <v>409</v>
      </c>
      <c r="C308" s="58"/>
      <c r="D308" s="58"/>
      <c r="E308" s="58"/>
      <c r="F308" s="625" t="s">
        <v>410</v>
      </c>
      <c r="G308" s="625"/>
      <c r="H308" s="109" t="s">
        <v>0</v>
      </c>
      <c r="I308" s="671"/>
      <c r="J308" s="672"/>
      <c r="K308" s="672"/>
      <c r="L308" s="672"/>
      <c r="M308" s="109"/>
      <c r="N308" s="65"/>
      <c r="O308" s="65"/>
      <c r="P308" s="65"/>
      <c r="Q308" s="65"/>
      <c r="R308" s="26"/>
      <c r="S308" s="66"/>
      <c r="T308" s="66"/>
      <c r="U308" s="21"/>
      <c r="V308" s="21"/>
      <c r="W308" s="21"/>
      <c r="X308" s="21"/>
      <c r="Y308" s="624" t="s">
        <v>290</v>
      </c>
      <c r="Z308" s="624"/>
      <c r="AA308" s="624"/>
      <c r="AC308" s="60"/>
    </row>
    <row r="309" spans="1:29" ht="15" customHeight="1">
      <c r="A309" s="33"/>
      <c r="B309" s="199"/>
      <c r="C309" s="58"/>
      <c r="D309" s="58"/>
      <c r="E309" s="58"/>
      <c r="F309" s="36"/>
      <c r="G309" s="36"/>
      <c r="H309" s="109"/>
      <c r="I309" s="95"/>
      <c r="J309" s="37"/>
      <c r="K309" s="37"/>
      <c r="L309" s="37"/>
      <c r="M309" s="99"/>
      <c r="N309" s="96"/>
      <c r="O309" s="21"/>
      <c r="P309" s="21"/>
      <c r="Q309" s="21"/>
      <c r="R309" s="21"/>
      <c r="S309" s="20"/>
      <c r="T309" s="39"/>
      <c r="U309" s="39"/>
      <c r="V309" s="39"/>
      <c r="W309" s="39"/>
      <c r="X309" s="21"/>
      <c r="Y309" s="98"/>
      <c r="Z309" s="22"/>
      <c r="AA309" s="22"/>
    </row>
    <row r="310" spans="1:29" ht="15" customHeight="1">
      <c r="A310" s="33"/>
      <c r="B310" s="199"/>
      <c r="C310" s="58"/>
      <c r="D310" s="58"/>
      <c r="E310" s="58"/>
      <c r="F310" s="36"/>
      <c r="G310" s="36"/>
      <c r="H310" s="109"/>
      <c r="I310" s="95"/>
      <c r="J310" s="37"/>
      <c r="K310" s="37"/>
      <c r="L310" s="37"/>
      <c r="M310" s="99"/>
      <c r="N310" s="96"/>
      <c r="O310" s="21"/>
      <c r="P310" s="21"/>
      <c r="Q310" s="21"/>
      <c r="R310" s="21"/>
      <c r="S310" s="20"/>
      <c r="T310" s="39"/>
      <c r="U310" s="39"/>
      <c r="V310" s="39"/>
      <c r="W310" s="39"/>
      <c r="X310" s="21"/>
      <c r="Y310" s="98"/>
      <c r="Z310" s="22"/>
      <c r="AA310" s="22"/>
    </row>
    <row r="311" spans="1:29" ht="15" customHeight="1">
      <c r="A311" s="33"/>
      <c r="B311" s="5" t="s">
        <v>291</v>
      </c>
      <c r="C311" s="198"/>
      <c r="D311" s="7"/>
      <c r="E311" s="10"/>
      <c r="F311" s="10"/>
      <c r="G311" s="10"/>
      <c r="H311" s="10"/>
      <c r="I311" s="10"/>
      <c r="J311" s="108"/>
      <c r="K311" s="6"/>
      <c r="L311" s="6"/>
      <c r="M311" s="6"/>
      <c r="N311" s="6"/>
      <c r="O311" s="10"/>
      <c r="P311" s="10"/>
      <c r="Q311" s="2"/>
      <c r="R311" s="10"/>
      <c r="S311" s="10"/>
      <c r="T311" s="10"/>
      <c r="U311" s="10"/>
      <c r="V311" s="10"/>
      <c r="W311" s="10"/>
      <c r="X311" s="10"/>
      <c r="Y311" s="10"/>
      <c r="Z311" s="10"/>
      <c r="AA311" s="10"/>
      <c r="AC311" s="225" t="s">
        <v>412</v>
      </c>
    </row>
    <row r="312" spans="1:29" ht="15" customHeight="1">
      <c r="A312" s="33"/>
      <c r="B312" s="669" t="s">
        <v>300</v>
      </c>
      <c r="C312" s="669"/>
      <c r="D312" s="25" t="s">
        <v>204</v>
      </c>
      <c r="E312" s="315" t="s">
        <v>712</v>
      </c>
      <c r="F312" s="315"/>
      <c r="G312" s="315"/>
      <c r="H312" s="25" t="s">
        <v>204</v>
      </c>
      <c r="I312" s="670"/>
      <c r="J312" s="670"/>
      <c r="K312" s="670"/>
      <c r="L312" s="670"/>
      <c r="M312" s="25"/>
      <c r="N312" s="103"/>
      <c r="O312" s="103"/>
      <c r="P312" s="103"/>
      <c r="Q312" s="103"/>
      <c r="AC312" s="60"/>
    </row>
    <row r="313" spans="1:29" ht="15" customHeight="1">
      <c r="A313" s="33"/>
      <c r="B313" s="199" t="s">
        <v>406</v>
      </c>
      <c r="C313" s="58"/>
      <c r="D313" s="58"/>
      <c r="E313" s="58"/>
      <c r="F313" s="625" t="s">
        <v>256</v>
      </c>
      <c r="G313" s="625"/>
      <c r="H313" s="109" t="s">
        <v>0</v>
      </c>
      <c r="I313" s="675"/>
      <c r="J313" s="676"/>
      <c r="K313" s="676"/>
      <c r="L313" s="676"/>
      <c r="M313" s="109" t="s">
        <v>0</v>
      </c>
      <c r="N313" s="666"/>
      <c r="O313" s="667"/>
      <c r="P313" s="667"/>
      <c r="Q313" s="667"/>
      <c r="R313" s="97" t="s">
        <v>121</v>
      </c>
      <c r="S313" s="668" t="s">
        <v>301</v>
      </c>
      <c r="T313" s="668"/>
      <c r="U313" s="21"/>
      <c r="V313" s="21"/>
      <c r="W313" s="21"/>
      <c r="X313" s="21"/>
      <c r="Y313" s="623" t="s">
        <v>120</v>
      </c>
      <c r="Z313" s="624"/>
      <c r="AA313" s="624"/>
      <c r="AC313" s="60"/>
    </row>
    <row r="314" spans="1:29" ht="15" customHeight="1">
      <c r="A314" s="33"/>
      <c r="B314" s="199"/>
      <c r="C314" s="58"/>
      <c r="D314" s="58"/>
      <c r="E314" s="58"/>
      <c r="F314" s="625" t="s">
        <v>298</v>
      </c>
      <c r="G314" s="625"/>
      <c r="H314" s="109" t="s">
        <v>204</v>
      </c>
      <c r="I314" s="673"/>
      <c r="J314" s="674"/>
      <c r="K314" s="674"/>
      <c r="L314" s="674"/>
      <c r="M314" s="99" t="s">
        <v>118</v>
      </c>
      <c r="N314" s="620" t="s">
        <v>408</v>
      </c>
      <c r="O314" s="621"/>
      <c r="P314" s="621"/>
      <c r="Q314" s="621"/>
      <c r="R314" s="621"/>
      <c r="S314" s="20" t="s">
        <v>204</v>
      </c>
      <c r="T314" s="622"/>
      <c r="U314" s="622"/>
      <c r="V314" s="622"/>
      <c r="W314" s="39"/>
      <c r="X314" s="21"/>
      <c r="Y314" s="623" t="s">
        <v>119</v>
      </c>
      <c r="Z314" s="624"/>
      <c r="AA314" s="624"/>
      <c r="AC314" s="60"/>
    </row>
    <row r="315" spans="1:29" ht="15" customHeight="1">
      <c r="A315" s="33"/>
      <c r="B315" s="199" t="s">
        <v>409</v>
      </c>
      <c r="C315" s="58"/>
      <c r="D315" s="58"/>
      <c r="E315" s="58"/>
      <c r="F315" s="625" t="s">
        <v>410</v>
      </c>
      <c r="G315" s="625"/>
      <c r="H315" s="109" t="s">
        <v>0</v>
      </c>
      <c r="I315" s="671"/>
      <c r="J315" s="672"/>
      <c r="K315" s="672"/>
      <c r="L315" s="672"/>
      <c r="M315" s="109"/>
      <c r="N315" s="65"/>
      <c r="O315" s="65"/>
      <c r="P315" s="65"/>
      <c r="Q315" s="65"/>
      <c r="R315" s="26"/>
      <c r="S315" s="66"/>
      <c r="T315" s="66"/>
      <c r="U315" s="21"/>
      <c r="V315" s="21"/>
      <c r="W315" s="21"/>
      <c r="X315" s="21"/>
      <c r="Y315" s="624" t="s">
        <v>290</v>
      </c>
      <c r="Z315" s="624"/>
      <c r="AA315" s="624"/>
      <c r="AC315" s="60"/>
    </row>
    <row r="316" spans="1:29" ht="15" customHeight="1">
      <c r="B316" s="626" t="s">
        <v>309</v>
      </c>
      <c r="C316" s="626"/>
      <c r="D316" s="626"/>
      <c r="E316" s="626"/>
      <c r="F316" s="627" t="s">
        <v>310</v>
      </c>
      <c r="G316" s="627"/>
      <c r="H316" s="628" t="s">
        <v>204</v>
      </c>
      <c r="S316" s="628" t="s">
        <v>204</v>
      </c>
      <c r="T316" s="629"/>
      <c r="U316" s="629"/>
      <c r="V316" s="629"/>
      <c r="W316" s="629"/>
      <c r="AC316" s="60"/>
    </row>
    <row r="317" spans="1:29" ht="15" customHeight="1">
      <c r="B317" s="626"/>
      <c r="C317" s="626"/>
      <c r="D317" s="626"/>
      <c r="E317" s="626"/>
      <c r="F317" s="627"/>
      <c r="G317" s="627"/>
      <c r="H317" s="628"/>
      <c r="S317" s="628"/>
      <c r="T317" s="629"/>
      <c r="U317" s="629"/>
      <c r="V317" s="629"/>
      <c r="W317" s="629"/>
      <c r="AC317" s="60"/>
    </row>
    <row r="318" spans="1:29" ht="15" customHeight="1">
      <c r="B318" s="200" t="s">
        <v>413</v>
      </c>
      <c r="C318" s="198"/>
      <c r="D318" s="7"/>
      <c r="E318" s="10"/>
      <c r="F318" s="627" t="s">
        <v>414</v>
      </c>
      <c r="G318" s="627"/>
      <c r="H318" s="109" t="s">
        <v>0</v>
      </c>
      <c r="P318" s="20" t="s">
        <v>204</v>
      </c>
      <c r="Q318" s="629"/>
      <c r="R318" s="621"/>
      <c r="S318" s="621"/>
      <c r="T318" s="621"/>
      <c r="U318" s="100" t="s">
        <v>341</v>
      </c>
      <c r="V318" s="56" t="s">
        <v>415</v>
      </c>
      <c r="W318" s="100"/>
      <c r="AC318" s="225"/>
    </row>
    <row r="319" spans="1:29" ht="15" customHeight="1">
      <c r="B319" s="200" t="s">
        <v>312</v>
      </c>
      <c r="C319" s="201"/>
      <c r="D319" s="32"/>
      <c r="E319" s="21"/>
      <c r="F319" s="627" t="s">
        <v>313</v>
      </c>
      <c r="G319" s="627"/>
      <c r="H319" s="109" t="s">
        <v>0</v>
      </c>
      <c r="I319" s="21"/>
      <c r="J319" s="108"/>
      <c r="K319" s="19"/>
      <c r="L319" s="109"/>
      <c r="M319" s="33"/>
      <c r="N319" s="101"/>
      <c r="O319" s="20"/>
      <c r="P319" s="20"/>
      <c r="R319" s="97"/>
      <c r="S319" s="26"/>
      <c r="T319" s="25"/>
      <c r="U319" s="679"/>
      <c r="V319" s="680"/>
      <c r="W319" s="680"/>
      <c r="X319" s="21"/>
      <c r="Y319" s="623"/>
      <c r="Z319" s="624"/>
      <c r="AA319" s="624"/>
      <c r="AC319" s="60"/>
    </row>
    <row r="320" spans="1:29" ht="15" customHeight="1">
      <c r="B320" s="200"/>
      <c r="C320" s="198"/>
      <c r="D320" s="7"/>
      <c r="E320" s="10"/>
      <c r="H320" s="109" t="s">
        <v>0</v>
      </c>
      <c r="I320" s="629"/>
      <c r="J320" s="621"/>
      <c r="K320" s="621"/>
      <c r="L320" s="621"/>
      <c r="M320" s="97" t="s">
        <v>416</v>
      </c>
      <c r="N320" s="2" t="s">
        <v>315</v>
      </c>
      <c r="O320" s="109" t="s">
        <v>0</v>
      </c>
      <c r="P320" s="630"/>
      <c r="Q320" s="630"/>
      <c r="R320" s="630"/>
      <c r="S320" s="630"/>
      <c r="T320" s="102"/>
      <c r="U320" s="10"/>
      <c r="V320" s="10"/>
      <c r="W320" s="10"/>
      <c r="X320" s="10"/>
      <c r="Y320" s="623" t="s">
        <v>119</v>
      </c>
      <c r="Z320" s="624"/>
      <c r="AA320" s="624"/>
      <c r="AC320" s="60"/>
    </row>
    <row r="323" spans="1:29" ht="15" customHeight="1">
      <c r="A323" s="33"/>
      <c r="B323" s="5" t="s">
        <v>291</v>
      </c>
      <c r="C323" s="198"/>
      <c r="D323" s="7"/>
      <c r="E323" s="10"/>
      <c r="F323" s="10"/>
      <c r="G323" s="10"/>
      <c r="H323" s="10"/>
      <c r="I323" s="10"/>
      <c r="J323" s="108"/>
      <c r="K323" s="6"/>
      <c r="L323" s="6"/>
      <c r="M323" s="6"/>
      <c r="N323" s="6"/>
      <c r="O323" s="10"/>
      <c r="P323" s="10"/>
      <c r="Q323" s="2"/>
      <c r="R323" s="10"/>
      <c r="S323" s="10"/>
      <c r="T323" s="10"/>
      <c r="U323" s="10"/>
      <c r="V323" s="10"/>
      <c r="W323" s="10"/>
      <c r="X323" s="10"/>
      <c r="Y323" s="10"/>
      <c r="Z323" s="10"/>
      <c r="AA323" s="10"/>
      <c r="AC323" s="225" t="s">
        <v>417</v>
      </c>
    </row>
    <row r="324" spans="1:29" ht="15" customHeight="1">
      <c r="A324" s="33"/>
      <c r="B324" s="669" t="s">
        <v>300</v>
      </c>
      <c r="C324" s="669"/>
      <c r="D324" s="25" t="s">
        <v>204</v>
      </c>
      <c r="E324" s="315" t="s">
        <v>714</v>
      </c>
      <c r="F324" s="315"/>
      <c r="G324" s="315"/>
      <c r="H324" s="25" t="s">
        <v>204</v>
      </c>
      <c r="I324" s="670"/>
      <c r="J324" s="670"/>
      <c r="K324" s="670"/>
      <c r="L324" s="670"/>
      <c r="M324" s="24"/>
      <c r="N324" s="103"/>
      <c r="O324" s="103"/>
      <c r="P324" s="103"/>
      <c r="Q324" s="103"/>
      <c r="AC324" s="60"/>
    </row>
    <row r="325" spans="1:29" ht="15" customHeight="1">
      <c r="A325" s="33"/>
      <c r="B325" s="199" t="s">
        <v>406</v>
      </c>
      <c r="C325" s="58"/>
      <c r="D325" s="58"/>
      <c r="E325" s="58"/>
      <c r="F325" s="625" t="s">
        <v>256</v>
      </c>
      <c r="G325" s="625"/>
      <c r="H325" s="109" t="s">
        <v>0</v>
      </c>
      <c r="I325" s="675"/>
      <c r="J325" s="676"/>
      <c r="K325" s="676"/>
      <c r="L325" s="676"/>
      <c r="M325" s="109" t="s">
        <v>0</v>
      </c>
      <c r="N325" s="666"/>
      <c r="O325" s="667"/>
      <c r="P325" s="667"/>
      <c r="Q325" s="667"/>
      <c r="R325" s="97" t="s">
        <v>121</v>
      </c>
      <c r="S325" s="668" t="s">
        <v>301</v>
      </c>
      <c r="T325" s="668"/>
      <c r="U325" s="21"/>
      <c r="V325" s="21"/>
      <c r="W325" s="21"/>
      <c r="X325" s="21"/>
      <c r="Y325" s="623" t="s">
        <v>120</v>
      </c>
      <c r="Z325" s="624"/>
      <c r="AA325" s="624"/>
      <c r="AC325" s="60"/>
    </row>
    <row r="326" spans="1:29" ht="15" customHeight="1">
      <c r="A326" s="33"/>
      <c r="B326" s="199"/>
      <c r="C326" s="58"/>
      <c r="D326" s="58"/>
      <c r="E326" s="58"/>
      <c r="F326" s="625" t="s">
        <v>298</v>
      </c>
      <c r="G326" s="625"/>
      <c r="H326" s="109" t="s">
        <v>204</v>
      </c>
      <c r="I326" s="673"/>
      <c r="J326" s="674"/>
      <c r="K326" s="674"/>
      <c r="L326" s="674"/>
      <c r="M326" s="99" t="s">
        <v>118</v>
      </c>
      <c r="N326" s="620" t="s">
        <v>408</v>
      </c>
      <c r="O326" s="621"/>
      <c r="P326" s="621"/>
      <c r="Q326" s="621"/>
      <c r="R326" s="621"/>
      <c r="S326" s="20" t="s">
        <v>204</v>
      </c>
      <c r="T326" s="622"/>
      <c r="U326" s="622"/>
      <c r="V326" s="622"/>
      <c r="W326" s="39"/>
      <c r="X326" s="21"/>
      <c r="Y326" s="623" t="s">
        <v>119</v>
      </c>
      <c r="Z326" s="624"/>
      <c r="AA326" s="624"/>
      <c r="AC326" s="60"/>
    </row>
    <row r="327" spans="1:29" ht="15" customHeight="1">
      <c r="A327" s="33"/>
      <c r="B327" s="199" t="s">
        <v>409</v>
      </c>
      <c r="C327" s="58"/>
      <c r="D327" s="58"/>
      <c r="E327" s="58"/>
      <c r="F327" s="625" t="s">
        <v>410</v>
      </c>
      <c r="G327" s="625"/>
      <c r="H327" s="109" t="s">
        <v>0</v>
      </c>
      <c r="I327" s="671"/>
      <c r="J327" s="672"/>
      <c r="K327" s="672"/>
      <c r="L327" s="672"/>
      <c r="M327" s="109"/>
      <c r="N327" s="65"/>
      <c r="O327" s="65"/>
      <c r="P327" s="65"/>
      <c r="Q327" s="65"/>
      <c r="R327" s="26"/>
      <c r="S327" s="66"/>
      <c r="T327" s="66"/>
      <c r="U327" s="21"/>
      <c r="V327" s="21"/>
      <c r="W327" s="21"/>
      <c r="X327" s="21"/>
      <c r="Y327" s="624" t="s">
        <v>290</v>
      </c>
      <c r="Z327" s="624"/>
      <c r="AA327" s="624"/>
      <c r="AC327" s="60"/>
    </row>
    <row r="328" spans="1:29" ht="15" customHeight="1">
      <c r="B328" s="626" t="s">
        <v>309</v>
      </c>
      <c r="C328" s="626"/>
      <c r="D328" s="626"/>
      <c r="E328" s="626"/>
      <c r="F328" s="627" t="s">
        <v>310</v>
      </c>
      <c r="G328" s="627"/>
      <c r="H328" s="628" t="s">
        <v>204</v>
      </c>
      <c r="S328" s="628" t="s">
        <v>204</v>
      </c>
      <c r="T328" s="629"/>
      <c r="U328" s="629"/>
      <c r="V328" s="629"/>
      <c r="W328" s="629"/>
      <c r="AC328" s="60"/>
    </row>
    <row r="329" spans="1:29" ht="15" customHeight="1">
      <c r="B329" s="626"/>
      <c r="C329" s="626"/>
      <c r="D329" s="626"/>
      <c r="E329" s="626"/>
      <c r="F329" s="627"/>
      <c r="G329" s="627"/>
      <c r="H329" s="628"/>
      <c r="S329" s="628"/>
      <c r="T329" s="629"/>
      <c r="U329" s="629"/>
      <c r="V329" s="629"/>
      <c r="W329" s="629"/>
      <c r="AC329" s="60"/>
    </row>
    <row r="330" spans="1:29" ht="15" customHeight="1">
      <c r="B330" s="200" t="s">
        <v>413</v>
      </c>
      <c r="C330" s="198"/>
      <c r="D330" s="7"/>
      <c r="E330" s="10"/>
      <c r="F330" s="627" t="s">
        <v>414</v>
      </c>
      <c r="G330" s="627"/>
      <c r="H330" s="109" t="s">
        <v>0</v>
      </c>
      <c r="P330" s="20" t="s">
        <v>204</v>
      </c>
      <c r="Q330" s="629"/>
      <c r="R330" s="621"/>
      <c r="S330" s="621"/>
      <c r="T330" s="621"/>
      <c r="U330" s="100" t="s">
        <v>341</v>
      </c>
      <c r="V330" s="56" t="s">
        <v>415</v>
      </c>
      <c r="W330" s="100"/>
      <c r="AC330" s="225"/>
    </row>
    <row r="331" spans="1:29" ht="15" customHeight="1">
      <c r="B331" s="200" t="s">
        <v>312</v>
      </c>
      <c r="C331" s="201"/>
      <c r="D331" s="32"/>
      <c r="E331" s="21"/>
      <c r="F331" s="627" t="s">
        <v>313</v>
      </c>
      <c r="G331" s="627"/>
      <c r="H331" s="109" t="s">
        <v>0</v>
      </c>
      <c r="I331" s="21"/>
      <c r="J331" s="108"/>
      <c r="K331" s="19"/>
      <c r="L331" s="109"/>
      <c r="M331" s="33"/>
      <c r="N331" s="101"/>
      <c r="O331" s="20"/>
      <c r="P331" s="20"/>
      <c r="R331" s="97"/>
      <c r="S331" s="26"/>
      <c r="T331" s="25"/>
      <c r="U331" s="679"/>
      <c r="V331" s="680"/>
      <c r="W331" s="680"/>
      <c r="X331" s="21"/>
      <c r="Y331" s="623"/>
      <c r="Z331" s="624"/>
      <c r="AA331" s="624"/>
      <c r="AC331" s="60"/>
    </row>
    <row r="332" spans="1:29" ht="15" customHeight="1">
      <c r="B332" s="200"/>
      <c r="C332" s="198"/>
      <c r="D332" s="7"/>
      <c r="E332" s="10"/>
      <c r="H332" s="109" t="s">
        <v>0</v>
      </c>
      <c r="I332" s="629"/>
      <c r="J332" s="621"/>
      <c r="K332" s="621"/>
      <c r="L332" s="621"/>
      <c r="M332" s="97" t="s">
        <v>416</v>
      </c>
      <c r="N332" s="2" t="s">
        <v>315</v>
      </c>
      <c r="O332" s="109" t="s">
        <v>0</v>
      </c>
      <c r="P332" s="630"/>
      <c r="Q332" s="630"/>
      <c r="R332" s="630"/>
      <c r="S332" s="630"/>
      <c r="T332" s="102"/>
      <c r="U332" s="10"/>
      <c r="V332" s="10"/>
      <c r="W332" s="10"/>
      <c r="X332" s="10"/>
      <c r="Y332" s="623" t="s">
        <v>119</v>
      </c>
      <c r="Z332" s="624"/>
      <c r="AA332" s="624"/>
      <c r="AC332" s="60"/>
    </row>
    <row r="335" spans="1:29" ht="15" customHeight="1">
      <c r="A335" s="33"/>
      <c r="B335" s="5" t="s">
        <v>291</v>
      </c>
      <c r="C335" s="198"/>
      <c r="D335" s="7"/>
      <c r="E335" s="10"/>
      <c r="F335" s="10"/>
      <c r="G335" s="10"/>
      <c r="H335" s="10"/>
      <c r="I335" s="10"/>
      <c r="J335" s="108"/>
      <c r="K335" s="6"/>
      <c r="L335" s="6"/>
      <c r="M335" s="6"/>
      <c r="N335" s="6"/>
      <c r="O335" s="10"/>
      <c r="P335" s="10"/>
      <c r="Q335" s="2"/>
      <c r="R335" s="10"/>
      <c r="S335" s="10"/>
      <c r="T335" s="10"/>
      <c r="U335" s="10"/>
      <c r="V335" s="10"/>
      <c r="W335" s="10"/>
      <c r="X335" s="10"/>
      <c r="Y335" s="10"/>
      <c r="Z335" s="10"/>
      <c r="AA335" s="10"/>
      <c r="AC335" s="225" t="s">
        <v>418</v>
      </c>
    </row>
    <row r="336" spans="1:29" ht="15" customHeight="1">
      <c r="A336" s="33"/>
      <c r="B336" s="669" t="s">
        <v>300</v>
      </c>
      <c r="C336" s="669"/>
      <c r="D336" s="25" t="s">
        <v>204</v>
      </c>
      <c r="E336" s="315" t="s">
        <v>712</v>
      </c>
      <c r="F336" s="315"/>
      <c r="G336" s="315"/>
      <c r="H336" s="25" t="s">
        <v>204</v>
      </c>
      <c r="I336" s="670"/>
      <c r="J336" s="670"/>
      <c r="K336" s="670"/>
      <c r="L336" s="670"/>
      <c r="M336" s="25"/>
      <c r="N336" s="103"/>
      <c r="O336" s="103"/>
      <c r="P336" s="103"/>
      <c r="Q336" s="103"/>
      <c r="AC336" s="60"/>
    </row>
    <row r="337" spans="1:29" ht="15" customHeight="1">
      <c r="A337" s="33"/>
      <c r="B337" s="199" t="s">
        <v>406</v>
      </c>
      <c r="C337" s="58"/>
      <c r="D337" s="58"/>
      <c r="E337" s="58"/>
      <c r="F337" s="625" t="s">
        <v>256</v>
      </c>
      <c r="G337" s="625"/>
      <c r="H337" s="109" t="s">
        <v>0</v>
      </c>
      <c r="I337" s="675"/>
      <c r="J337" s="676"/>
      <c r="K337" s="676"/>
      <c r="L337" s="676"/>
      <c r="M337" s="109" t="s">
        <v>0</v>
      </c>
      <c r="N337" s="666"/>
      <c r="O337" s="667"/>
      <c r="P337" s="667"/>
      <c r="Q337" s="667"/>
      <c r="R337" s="97" t="s">
        <v>121</v>
      </c>
      <c r="S337" s="668" t="s">
        <v>301</v>
      </c>
      <c r="T337" s="668"/>
      <c r="U337" s="21"/>
      <c r="V337" s="21"/>
      <c r="W337" s="21"/>
      <c r="X337" s="21"/>
      <c r="Y337" s="623" t="s">
        <v>120</v>
      </c>
      <c r="Z337" s="624"/>
      <c r="AA337" s="624"/>
      <c r="AC337" s="60"/>
    </row>
    <row r="338" spans="1:29" ht="15" customHeight="1">
      <c r="A338" s="33"/>
      <c r="B338" s="199"/>
      <c r="C338" s="58"/>
      <c r="D338" s="58"/>
      <c r="E338" s="58"/>
      <c r="F338" s="625" t="s">
        <v>298</v>
      </c>
      <c r="G338" s="625"/>
      <c r="H338" s="109" t="s">
        <v>204</v>
      </c>
      <c r="I338" s="673"/>
      <c r="J338" s="674"/>
      <c r="K338" s="674"/>
      <c r="L338" s="674"/>
      <c r="M338" s="99" t="s">
        <v>118</v>
      </c>
      <c r="N338" s="620" t="s">
        <v>408</v>
      </c>
      <c r="O338" s="621"/>
      <c r="P338" s="621"/>
      <c r="Q338" s="621"/>
      <c r="R338" s="621"/>
      <c r="S338" s="20" t="s">
        <v>204</v>
      </c>
      <c r="T338" s="622"/>
      <c r="U338" s="622"/>
      <c r="V338" s="622"/>
      <c r="W338" s="39"/>
      <c r="X338" s="21"/>
      <c r="Y338" s="623" t="s">
        <v>119</v>
      </c>
      <c r="Z338" s="624"/>
      <c r="AA338" s="624"/>
      <c r="AC338" s="60"/>
    </row>
    <row r="339" spans="1:29" ht="15" customHeight="1">
      <c r="A339" s="33"/>
      <c r="B339" s="199" t="s">
        <v>409</v>
      </c>
      <c r="C339" s="58"/>
      <c r="D339" s="58"/>
      <c r="E339" s="58"/>
      <c r="F339" s="625" t="s">
        <v>410</v>
      </c>
      <c r="G339" s="625"/>
      <c r="H339" s="109" t="s">
        <v>0</v>
      </c>
      <c r="I339" s="671"/>
      <c r="J339" s="672"/>
      <c r="K339" s="672"/>
      <c r="L339" s="672"/>
      <c r="M339" s="109"/>
      <c r="N339" s="65"/>
      <c r="O339" s="65"/>
      <c r="P339" s="65"/>
      <c r="Q339" s="65"/>
      <c r="R339" s="26"/>
      <c r="S339" s="66"/>
      <c r="T339" s="66"/>
      <c r="U339" s="21"/>
      <c r="V339" s="21"/>
      <c r="W339" s="21"/>
      <c r="X339" s="21"/>
      <c r="Y339" s="624" t="s">
        <v>290</v>
      </c>
      <c r="Z339" s="624"/>
      <c r="AA339" s="624"/>
      <c r="AC339" s="60"/>
    </row>
    <row r="340" spans="1:29" ht="15" customHeight="1">
      <c r="B340" s="626" t="s">
        <v>309</v>
      </c>
      <c r="C340" s="626"/>
      <c r="D340" s="626"/>
      <c r="E340" s="626"/>
      <c r="F340" s="627" t="s">
        <v>310</v>
      </c>
      <c r="G340" s="627"/>
      <c r="H340" s="628" t="s">
        <v>204</v>
      </c>
      <c r="S340" s="628" t="s">
        <v>204</v>
      </c>
      <c r="T340" s="629"/>
      <c r="U340" s="629"/>
      <c r="V340" s="629"/>
      <c r="W340" s="629"/>
      <c r="AC340" s="60"/>
    </row>
    <row r="341" spans="1:29" ht="15" customHeight="1">
      <c r="B341" s="626"/>
      <c r="C341" s="626"/>
      <c r="D341" s="626"/>
      <c r="E341" s="626"/>
      <c r="F341" s="627"/>
      <c r="G341" s="627"/>
      <c r="H341" s="628"/>
      <c r="S341" s="628"/>
      <c r="T341" s="629"/>
      <c r="U341" s="629"/>
      <c r="V341" s="629"/>
      <c r="W341" s="629"/>
      <c r="AC341" s="60"/>
    </row>
    <row r="342" spans="1:29" ht="15" customHeight="1">
      <c r="B342" s="200" t="s">
        <v>413</v>
      </c>
      <c r="C342" s="198"/>
      <c r="D342" s="7"/>
      <c r="E342" s="10"/>
      <c r="F342" s="627" t="s">
        <v>414</v>
      </c>
      <c r="G342" s="627"/>
      <c r="H342" s="109" t="s">
        <v>0</v>
      </c>
      <c r="P342" s="20" t="s">
        <v>204</v>
      </c>
      <c r="Q342" s="629"/>
      <c r="R342" s="621"/>
      <c r="S342" s="621"/>
      <c r="T342" s="621"/>
      <c r="U342" s="100" t="s">
        <v>341</v>
      </c>
      <c r="V342" s="56" t="s">
        <v>419</v>
      </c>
      <c r="W342" s="100"/>
      <c r="AC342" s="225"/>
    </row>
    <row r="343" spans="1:29" ht="15" customHeight="1">
      <c r="B343" s="200" t="s">
        <v>312</v>
      </c>
      <c r="C343" s="201"/>
      <c r="D343" s="32"/>
      <c r="E343" s="21"/>
      <c r="F343" s="627" t="s">
        <v>313</v>
      </c>
      <c r="G343" s="627"/>
      <c r="H343" s="109" t="s">
        <v>0</v>
      </c>
      <c r="I343" s="21"/>
      <c r="J343" s="108"/>
      <c r="K343" s="19"/>
      <c r="L343" s="109"/>
      <c r="M343" s="33"/>
      <c r="N343" s="101"/>
      <c r="O343" s="20"/>
      <c r="P343" s="20"/>
      <c r="R343" s="97"/>
      <c r="S343" s="26"/>
      <c r="T343" s="25"/>
      <c r="U343" s="679"/>
      <c r="V343" s="680"/>
      <c r="W343" s="680"/>
      <c r="X343" s="21"/>
      <c r="Y343" s="623"/>
      <c r="Z343" s="624"/>
      <c r="AA343" s="624"/>
      <c r="AC343" s="60"/>
    </row>
    <row r="344" spans="1:29" ht="15" customHeight="1">
      <c r="B344" s="200"/>
      <c r="C344" s="198"/>
      <c r="D344" s="7"/>
      <c r="E344" s="10"/>
      <c r="H344" s="109" t="s">
        <v>0</v>
      </c>
      <c r="I344" s="629"/>
      <c r="J344" s="621"/>
      <c r="K344" s="621"/>
      <c r="L344" s="621"/>
      <c r="M344" s="97" t="s">
        <v>416</v>
      </c>
      <c r="N344" s="2" t="s">
        <v>315</v>
      </c>
      <c r="O344" s="109" t="s">
        <v>0</v>
      </c>
      <c r="P344" s="630"/>
      <c r="Q344" s="630"/>
      <c r="R344" s="630"/>
      <c r="S344" s="630"/>
      <c r="T344" s="102"/>
      <c r="U344" s="10"/>
      <c r="V344" s="10"/>
      <c r="W344" s="10"/>
      <c r="X344" s="10"/>
      <c r="Y344" s="623" t="s">
        <v>119</v>
      </c>
      <c r="Z344" s="624"/>
      <c r="AA344" s="624"/>
      <c r="AC344" s="60"/>
    </row>
    <row r="347" spans="1:29" ht="15" customHeight="1">
      <c r="A347" s="33"/>
      <c r="B347" s="5" t="s">
        <v>291</v>
      </c>
      <c r="C347" s="198"/>
      <c r="D347" s="7"/>
      <c r="E347" s="10"/>
      <c r="F347" s="10"/>
      <c r="G347" s="10"/>
      <c r="H347" s="10"/>
      <c r="I347" s="10"/>
      <c r="J347" s="108"/>
      <c r="K347" s="6"/>
      <c r="L347" s="6"/>
      <c r="M347" s="6"/>
      <c r="N347" s="6"/>
      <c r="O347" s="10"/>
      <c r="P347" s="10"/>
      <c r="Q347" s="2"/>
      <c r="R347" s="10"/>
      <c r="S347" s="10"/>
      <c r="T347" s="10"/>
      <c r="U347" s="10"/>
      <c r="V347" s="10"/>
      <c r="W347" s="10"/>
      <c r="X347" s="10"/>
      <c r="Y347" s="10"/>
      <c r="Z347" s="10"/>
      <c r="AA347" s="10"/>
      <c r="AC347" s="225" t="s">
        <v>420</v>
      </c>
    </row>
    <row r="348" spans="1:29" ht="15" customHeight="1">
      <c r="A348" s="33"/>
      <c r="B348" s="669" t="s">
        <v>300</v>
      </c>
      <c r="C348" s="669"/>
      <c r="D348" s="25" t="s">
        <v>204</v>
      </c>
      <c r="E348" s="315" t="s">
        <v>715</v>
      </c>
      <c r="F348" s="315"/>
      <c r="G348" s="315"/>
      <c r="H348" s="25" t="s">
        <v>204</v>
      </c>
      <c r="I348" s="670"/>
      <c r="J348" s="670"/>
      <c r="K348" s="670"/>
      <c r="L348" s="670"/>
      <c r="M348" s="24"/>
      <c r="N348" s="103"/>
      <c r="O348" s="103"/>
      <c r="P348" s="103"/>
      <c r="Q348" s="103"/>
      <c r="AC348" s="60"/>
    </row>
    <row r="349" spans="1:29" ht="15" customHeight="1">
      <c r="A349" s="33"/>
      <c r="B349" s="199" t="s">
        <v>406</v>
      </c>
      <c r="C349" s="58"/>
      <c r="D349" s="58"/>
      <c r="E349" s="58"/>
      <c r="F349" s="625" t="s">
        <v>256</v>
      </c>
      <c r="G349" s="625"/>
      <c r="H349" s="109" t="s">
        <v>0</v>
      </c>
      <c r="I349" s="675"/>
      <c r="J349" s="676"/>
      <c r="K349" s="676"/>
      <c r="L349" s="676"/>
      <c r="M349" s="109" t="s">
        <v>0</v>
      </c>
      <c r="N349" s="666"/>
      <c r="O349" s="667"/>
      <c r="P349" s="667"/>
      <c r="Q349" s="667"/>
      <c r="R349" s="97" t="s">
        <v>121</v>
      </c>
      <c r="S349" s="668" t="s">
        <v>301</v>
      </c>
      <c r="T349" s="668"/>
      <c r="U349" s="21"/>
      <c r="V349" s="21"/>
      <c r="W349" s="21"/>
      <c r="X349" s="21"/>
      <c r="Y349" s="623" t="s">
        <v>120</v>
      </c>
      <c r="Z349" s="624"/>
      <c r="AA349" s="624"/>
      <c r="AC349" s="60"/>
    </row>
    <row r="350" spans="1:29" ht="15" customHeight="1">
      <c r="A350" s="33"/>
      <c r="B350" s="199"/>
      <c r="C350" s="58"/>
      <c r="D350" s="58"/>
      <c r="E350" s="58"/>
      <c r="F350" s="625" t="s">
        <v>298</v>
      </c>
      <c r="G350" s="625"/>
      <c r="H350" s="109" t="s">
        <v>204</v>
      </c>
      <c r="I350" s="673"/>
      <c r="J350" s="674"/>
      <c r="K350" s="674"/>
      <c r="L350" s="674"/>
      <c r="M350" s="99" t="s">
        <v>118</v>
      </c>
      <c r="N350" s="620" t="s">
        <v>408</v>
      </c>
      <c r="O350" s="621"/>
      <c r="P350" s="621"/>
      <c r="Q350" s="621"/>
      <c r="R350" s="621"/>
      <c r="S350" s="20" t="s">
        <v>204</v>
      </c>
      <c r="T350" s="622"/>
      <c r="U350" s="622"/>
      <c r="V350" s="622"/>
      <c r="W350" s="39"/>
      <c r="X350" s="21"/>
      <c r="Y350" s="623" t="s">
        <v>119</v>
      </c>
      <c r="Z350" s="624"/>
      <c r="AA350" s="624"/>
      <c r="AC350" s="60"/>
    </row>
    <row r="351" spans="1:29" ht="15" customHeight="1">
      <c r="A351" s="33"/>
      <c r="B351" s="199" t="s">
        <v>409</v>
      </c>
      <c r="C351" s="58"/>
      <c r="D351" s="58"/>
      <c r="E351" s="58"/>
      <c r="F351" s="625" t="s">
        <v>410</v>
      </c>
      <c r="G351" s="625"/>
      <c r="H351" s="109" t="s">
        <v>0</v>
      </c>
      <c r="I351" s="671"/>
      <c r="J351" s="672"/>
      <c r="K351" s="672"/>
      <c r="L351" s="672"/>
      <c r="M351" s="109"/>
      <c r="N351" s="65"/>
      <c r="O351" s="65"/>
      <c r="P351" s="65"/>
      <c r="Q351" s="65"/>
      <c r="R351" s="26"/>
      <c r="S351" s="66"/>
      <c r="T351" s="66"/>
      <c r="U351" s="21"/>
      <c r="V351" s="21"/>
      <c r="W351" s="21"/>
      <c r="X351" s="21"/>
      <c r="Y351" s="624" t="s">
        <v>290</v>
      </c>
      <c r="Z351" s="624"/>
      <c r="AA351" s="624"/>
      <c r="AC351" s="60"/>
    </row>
    <row r="352" spans="1:29" ht="15" customHeight="1">
      <c r="B352" s="626" t="s">
        <v>309</v>
      </c>
      <c r="C352" s="626"/>
      <c r="D352" s="626"/>
      <c r="E352" s="626"/>
      <c r="F352" s="627" t="s">
        <v>310</v>
      </c>
      <c r="G352" s="627"/>
      <c r="H352" s="628" t="s">
        <v>204</v>
      </c>
      <c r="S352" s="628" t="s">
        <v>204</v>
      </c>
      <c r="T352" s="629"/>
      <c r="U352" s="629"/>
      <c r="V352" s="629"/>
      <c r="W352" s="629"/>
      <c r="AC352" s="60"/>
    </row>
    <row r="353" spans="1:29" ht="15" customHeight="1">
      <c r="B353" s="626"/>
      <c r="C353" s="626"/>
      <c r="D353" s="626"/>
      <c r="E353" s="626"/>
      <c r="F353" s="627"/>
      <c r="G353" s="627"/>
      <c r="H353" s="628"/>
      <c r="S353" s="628"/>
      <c r="T353" s="629"/>
      <c r="U353" s="629"/>
      <c r="V353" s="629"/>
      <c r="W353" s="629"/>
      <c r="AC353" s="60"/>
    </row>
    <row r="354" spans="1:29" ht="15" customHeight="1">
      <c r="B354" s="200" t="s">
        <v>413</v>
      </c>
      <c r="C354" s="198"/>
      <c r="D354" s="7"/>
      <c r="E354" s="10"/>
      <c r="F354" s="627" t="s">
        <v>414</v>
      </c>
      <c r="G354" s="627"/>
      <c r="H354" s="109" t="s">
        <v>0</v>
      </c>
      <c r="P354" s="20" t="s">
        <v>204</v>
      </c>
      <c r="Q354" s="629"/>
      <c r="R354" s="621"/>
      <c r="S354" s="621"/>
      <c r="T354" s="621"/>
      <c r="U354" s="100" t="s">
        <v>341</v>
      </c>
      <c r="V354" s="56" t="s">
        <v>419</v>
      </c>
      <c r="W354" s="100"/>
      <c r="AC354" s="225"/>
    </row>
    <row r="355" spans="1:29" ht="15" customHeight="1">
      <c r="B355" s="200" t="s">
        <v>312</v>
      </c>
      <c r="C355" s="201"/>
      <c r="D355" s="32"/>
      <c r="E355" s="21"/>
      <c r="F355" s="627" t="s">
        <v>313</v>
      </c>
      <c r="G355" s="627"/>
      <c r="H355" s="109" t="s">
        <v>0</v>
      </c>
      <c r="I355" s="21"/>
      <c r="J355" s="108"/>
      <c r="K355" s="19"/>
      <c r="L355" s="109"/>
      <c r="M355" s="33"/>
      <c r="N355" s="101"/>
      <c r="O355" s="20"/>
      <c r="P355" s="20"/>
      <c r="R355" s="97"/>
      <c r="S355" s="26"/>
      <c r="T355" s="25"/>
      <c r="U355" s="679"/>
      <c r="V355" s="680"/>
      <c r="W355" s="680"/>
      <c r="X355" s="21"/>
      <c r="Y355" s="623"/>
      <c r="Z355" s="624"/>
      <c r="AA355" s="624"/>
      <c r="AC355" s="60"/>
    </row>
    <row r="356" spans="1:29" ht="15" customHeight="1">
      <c r="B356" s="200"/>
      <c r="C356" s="198"/>
      <c r="D356" s="7"/>
      <c r="E356" s="10"/>
      <c r="H356" s="109" t="s">
        <v>0</v>
      </c>
      <c r="I356" s="629"/>
      <c r="J356" s="621"/>
      <c r="K356" s="621"/>
      <c r="L356" s="621"/>
      <c r="M356" s="97" t="s">
        <v>416</v>
      </c>
      <c r="N356" s="2" t="s">
        <v>315</v>
      </c>
      <c r="O356" s="109" t="s">
        <v>0</v>
      </c>
      <c r="P356" s="630"/>
      <c r="Q356" s="630"/>
      <c r="R356" s="630"/>
      <c r="S356" s="630"/>
      <c r="T356" s="102"/>
      <c r="U356" s="10"/>
      <c r="V356" s="10"/>
      <c r="W356" s="10"/>
      <c r="X356" s="10"/>
      <c r="Y356" s="623" t="s">
        <v>119</v>
      </c>
      <c r="Z356" s="624"/>
      <c r="AA356" s="624"/>
      <c r="AC356" s="60"/>
    </row>
    <row r="359" spans="1:29" ht="15" customHeight="1">
      <c r="A359" s="33"/>
      <c r="B359" s="5" t="s">
        <v>291</v>
      </c>
      <c r="C359" s="198"/>
      <c r="D359" s="7"/>
      <c r="E359" s="10"/>
      <c r="F359" s="10"/>
      <c r="G359" s="10"/>
      <c r="H359" s="10"/>
      <c r="I359" s="10"/>
      <c r="J359" s="108"/>
      <c r="K359" s="6"/>
      <c r="L359" s="6"/>
      <c r="M359" s="6"/>
      <c r="N359" s="6"/>
      <c r="O359" s="10"/>
      <c r="P359" s="10"/>
      <c r="Q359" s="2"/>
      <c r="R359" s="10"/>
      <c r="S359" s="10"/>
      <c r="T359" s="10"/>
      <c r="U359" s="10"/>
      <c r="V359" s="10"/>
      <c r="W359" s="10"/>
      <c r="X359" s="10"/>
      <c r="Y359" s="10"/>
      <c r="Z359" s="10"/>
      <c r="AA359" s="10"/>
      <c r="AC359" s="225" t="s">
        <v>421</v>
      </c>
    </row>
    <row r="360" spans="1:29" ht="15" customHeight="1">
      <c r="A360" s="33"/>
      <c r="B360" s="669" t="s">
        <v>300</v>
      </c>
      <c r="C360" s="669"/>
      <c r="D360" s="25" t="s">
        <v>204</v>
      </c>
      <c r="E360" s="315" t="s">
        <v>712</v>
      </c>
      <c r="F360" s="315"/>
      <c r="G360" s="315"/>
      <c r="H360" s="25" t="s">
        <v>204</v>
      </c>
      <c r="I360" s="670"/>
      <c r="J360" s="670"/>
      <c r="K360" s="670"/>
      <c r="L360" s="670"/>
      <c r="M360" s="25"/>
      <c r="N360" s="103"/>
      <c r="O360" s="103"/>
      <c r="P360" s="103"/>
      <c r="Q360" s="103"/>
      <c r="AC360" s="60"/>
    </row>
    <row r="361" spans="1:29" ht="15" customHeight="1">
      <c r="A361" s="33"/>
      <c r="B361" s="199" t="s">
        <v>406</v>
      </c>
      <c r="C361" s="58"/>
      <c r="D361" s="58"/>
      <c r="E361" s="58"/>
      <c r="F361" s="625" t="s">
        <v>256</v>
      </c>
      <c r="G361" s="625"/>
      <c r="H361" s="109" t="s">
        <v>0</v>
      </c>
      <c r="I361" s="675"/>
      <c r="J361" s="676"/>
      <c r="K361" s="676"/>
      <c r="L361" s="676"/>
      <c r="M361" s="109" t="s">
        <v>0</v>
      </c>
      <c r="N361" s="666"/>
      <c r="O361" s="667"/>
      <c r="P361" s="667"/>
      <c r="Q361" s="667"/>
      <c r="R361" s="97" t="s">
        <v>121</v>
      </c>
      <c r="S361" s="668" t="s">
        <v>301</v>
      </c>
      <c r="T361" s="668"/>
      <c r="U361" s="21"/>
      <c r="V361" s="21"/>
      <c r="W361" s="21"/>
      <c r="X361" s="21"/>
      <c r="Y361" s="623" t="s">
        <v>120</v>
      </c>
      <c r="Z361" s="624"/>
      <c r="AA361" s="624"/>
      <c r="AC361" s="60"/>
    </row>
    <row r="362" spans="1:29" ht="15" customHeight="1">
      <c r="A362" s="33"/>
      <c r="B362" s="199"/>
      <c r="C362" s="58"/>
      <c r="D362" s="58"/>
      <c r="E362" s="58"/>
      <c r="F362" s="625" t="s">
        <v>298</v>
      </c>
      <c r="G362" s="625"/>
      <c r="H362" s="109" t="s">
        <v>204</v>
      </c>
      <c r="I362" s="673"/>
      <c r="J362" s="674"/>
      <c r="K362" s="674"/>
      <c r="L362" s="674"/>
      <c r="M362" s="99" t="s">
        <v>118</v>
      </c>
      <c r="N362" s="620" t="s">
        <v>408</v>
      </c>
      <c r="O362" s="621"/>
      <c r="P362" s="621"/>
      <c r="Q362" s="621"/>
      <c r="R362" s="621"/>
      <c r="S362" s="20" t="s">
        <v>204</v>
      </c>
      <c r="T362" s="622"/>
      <c r="U362" s="622"/>
      <c r="V362" s="622"/>
      <c r="W362" s="39"/>
      <c r="X362" s="21"/>
      <c r="Y362" s="623" t="s">
        <v>119</v>
      </c>
      <c r="Z362" s="624"/>
      <c r="AA362" s="624"/>
      <c r="AC362" s="60"/>
    </row>
    <row r="363" spans="1:29" ht="15" customHeight="1">
      <c r="A363" s="33"/>
      <c r="B363" s="199" t="s">
        <v>409</v>
      </c>
      <c r="C363" s="58"/>
      <c r="D363" s="58"/>
      <c r="E363" s="58"/>
      <c r="F363" s="625" t="s">
        <v>410</v>
      </c>
      <c r="G363" s="625"/>
      <c r="H363" s="109" t="s">
        <v>0</v>
      </c>
      <c r="I363" s="671"/>
      <c r="J363" s="672"/>
      <c r="K363" s="672"/>
      <c r="L363" s="672"/>
      <c r="M363" s="109"/>
      <c r="N363" s="65"/>
      <c r="O363" s="65"/>
      <c r="P363" s="65"/>
      <c r="Q363" s="65"/>
      <c r="R363" s="26"/>
      <c r="S363" s="66"/>
      <c r="T363" s="66"/>
      <c r="U363" s="21"/>
      <c r="V363" s="21"/>
      <c r="W363" s="21"/>
      <c r="X363" s="21"/>
      <c r="Y363" s="624" t="s">
        <v>290</v>
      </c>
      <c r="Z363" s="624"/>
      <c r="AA363" s="624"/>
      <c r="AC363" s="60"/>
    </row>
    <row r="364" spans="1:29" ht="15" customHeight="1">
      <c r="B364" s="626" t="s">
        <v>309</v>
      </c>
      <c r="C364" s="626"/>
      <c r="D364" s="626"/>
      <c r="E364" s="626"/>
      <c r="F364" s="627" t="s">
        <v>310</v>
      </c>
      <c r="G364" s="627"/>
      <c r="H364" s="628" t="s">
        <v>204</v>
      </c>
      <c r="S364" s="628" t="s">
        <v>204</v>
      </c>
      <c r="T364" s="629"/>
      <c r="U364" s="629"/>
      <c r="V364" s="629"/>
      <c r="W364" s="629"/>
      <c r="AC364" s="60"/>
    </row>
    <row r="365" spans="1:29" ht="15" customHeight="1">
      <c r="B365" s="626"/>
      <c r="C365" s="626"/>
      <c r="D365" s="626"/>
      <c r="E365" s="626"/>
      <c r="F365" s="627"/>
      <c r="G365" s="627"/>
      <c r="H365" s="628"/>
      <c r="S365" s="628"/>
      <c r="T365" s="629"/>
      <c r="U365" s="629"/>
      <c r="V365" s="629"/>
      <c r="W365" s="629"/>
      <c r="AC365" s="60"/>
    </row>
    <row r="366" spans="1:29" ht="15" customHeight="1">
      <c r="B366" s="200" t="s">
        <v>413</v>
      </c>
      <c r="C366" s="198"/>
      <c r="D366" s="7"/>
      <c r="E366" s="10"/>
      <c r="F366" s="627" t="s">
        <v>414</v>
      </c>
      <c r="G366" s="627"/>
      <c r="H366" s="109" t="s">
        <v>0</v>
      </c>
      <c r="P366" s="20" t="s">
        <v>204</v>
      </c>
      <c r="Q366" s="629"/>
      <c r="R366" s="621"/>
      <c r="S366" s="621"/>
      <c r="T366" s="621"/>
      <c r="U366" s="100" t="s">
        <v>341</v>
      </c>
      <c r="V366" s="56" t="s">
        <v>422</v>
      </c>
      <c r="W366" s="100"/>
      <c r="AC366" s="225"/>
    </row>
    <row r="367" spans="1:29" ht="15" customHeight="1">
      <c r="B367" s="200" t="s">
        <v>312</v>
      </c>
      <c r="C367" s="201"/>
      <c r="D367" s="32"/>
      <c r="E367" s="21"/>
      <c r="F367" s="627" t="s">
        <v>313</v>
      </c>
      <c r="G367" s="627"/>
      <c r="H367" s="109" t="s">
        <v>0</v>
      </c>
      <c r="I367" s="21"/>
      <c r="J367" s="108"/>
      <c r="K367" s="19"/>
      <c r="L367" s="109"/>
      <c r="M367" s="33"/>
      <c r="N367" s="101"/>
      <c r="O367" s="20"/>
      <c r="P367" s="20"/>
      <c r="R367" s="97"/>
      <c r="S367" s="26"/>
      <c r="T367" s="25"/>
      <c r="U367" s="104"/>
      <c r="V367" s="38"/>
      <c r="W367" s="38"/>
      <c r="X367" s="21"/>
      <c r="Y367" s="98"/>
      <c r="Z367" s="22"/>
      <c r="AA367" s="22"/>
      <c r="AC367" s="60"/>
    </row>
    <row r="368" spans="1:29" ht="15" customHeight="1">
      <c r="B368" s="200"/>
      <c r="C368" s="198"/>
      <c r="D368" s="7"/>
      <c r="E368" s="10"/>
      <c r="H368" s="109" t="s">
        <v>0</v>
      </c>
      <c r="I368" s="629"/>
      <c r="J368" s="621"/>
      <c r="K368" s="621"/>
      <c r="L368" s="621"/>
      <c r="M368" s="97" t="s">
        <v>416</v>
      </c>
      <c r="N368" s="2" t="s">
        <v>315</v>
      </c>
      <c r="O368" s="109" t="s">
        <v>0</v>
      </c>
      <c r="P368" s="630"/>
      <c r="Q368" s="630"/>
      <c r="R368" s="630"/>
      <c r="S368" s="630"/>
      <c r="T368" s="102"/>
      <c r="U368" s="10"/>
      <c r="V368" s="10"/>
      <c r="W368" s="10"/>
      <c r="X368" s="10"/>
      <c r="Y368" s="623" t="s">
        <v>119</v>
      </c>
      <c r="Z368" s="624"/>
      <c r="AA368" s="624"/>
      <c r="AC368" s="60"/>
    </row>
    <row r="371" spans="1:29" ht="15" customHeight="1">
      <c r="A371" s="33"/>
      <c r="B371" s="5" t="s">
        <v>291</v>
      </c>
      <c r="C371" s="198"/>
      <c r="D371" s="7"/>
      <c r="E371" s="10"/>
      <c r="F371" s="10"/>
      <c r="G371" s="10"/>
      <c r="H371" s="10"/>
      <c r="I371" s="10"/>
      <c r="J371" s="108"/>
      <c r="K371" s="6"/>
      <c r="L371" s="6"/>
      <c r="M371" s="6"/>
      <c r="N371" s="6"/>
      <c r="O371" s="10"/>
      <c r="P371" s="10"/>
      <c r="Q371" s="2"/>
      <c r="R371" s="10"/>
      <c r="S371" s="10"/>
      <c r="T371" s="10"/>
      <c r="U371" s="10"/>
      <c r="V371" s="10"/>
      <c r="W371" s="10"/>
      <c r="X371" s="10"/>
      <c r="Y371" s="10"/>
      <c r="Z371" s="10"/>
      <c r="AA371" s="10"/>
      <c r="AC371" s="225" t="s">
        <v>423</v>
      </c>
    </row>
    <row r="372" spans="1:29" ht="15" customHeight="1">
      <c r="A372" s="33"/>
      <c r="B372" s="669" t="s">
        <v>300</v>
      </c>
      <c r="C372" s="669"/>
      <c r="D372" s="25" t="s">
        <v>204</v>
      </c>
      <c r="E372" s="315" t="s">
        <v>715</v>
      </c>
      <c r="F372" s="315"/>
      <c r="G372" s="315"/>
      <c r="H372" s="25" t="s">
        <v>204</v>
      </c>
      <c r="I372" s="670"/>
      <c r="J372" s="670"/>
      <c r="K372" s="670"/>
      <c r="L372" s="670"/>
      <c r="M372" s="24"/>
      <c r="N372" s="103"/>
      <c r="O372" s="103"/>
      <c r="P372" s="103"/>
      <c r="Q372" s="103"/>
      <c r="AC372" s="60"/>
    </row>
    <row r="373" spans="1:29" ht="15" customHeight="1">
      <c r="A373" s="33"/>
      <c r="B373" s="199" t="s">
        <v>406</v>
      </c>
      <c r="C373" s="58"/>
      <c r="D373" s="58"/>
      <c r="E373" s="58"/>
      <c r="F373" s="625" t="s">
        <v>256</v>
      </c>
      <c r="G373" s="625"/>
      <c r="H373" s="109" t="s">
        <v>0</v>
      </c>
      <c r="I373" s="675"/>
      <c r="J373" s="676"/>
      <c r="K373" s="676"/>
      <c r="L373" s="676"/>
      <c r="M373" s="109" t="s">
        <v>0</v>
      </c>
      <c r="N373" s="666"/>
      <c r="O373" s="667"/>
      <c r="P373" s="667"/>
      <c r="Q373" s="667"/>
      <c r="R373" s="97" t="s">
        <v>121</v>
      </c>
      <c r="S373" s="668" t="s">
        <v>301</v>
      </c>
      <c r="T373" s="668"/>
      <c r="U373" s="21"/>
      <c r="V373" s="21"/>
      <c r="W373" s="21"/>
      <c r="X373" s="21"/>
      <c r="Y373" s="623" t="s">
        <v>120</v>
      </c>
      <c r="Z373" s="624"/>
      <c r="AA373" s="624"/>
      <c r="AC373" s="60"/>
    </row>
    <row r="374" spans="1:29" ht="15" customHeight="1">
      <c r="A374" s="33"/>
      <c r="B374" s="199"/>
      <c r="C374" s="58"/>
      <c r="D374" s="58"/>
      <c r="E374" s="58"/>
      <c r="F374" s="625" t="s">
        <v>298</v>
      </c>
      <c r="G374" s="625"/>
      <c r="H374" s="109" t="s">
        <v>204</v>
      </c>
      <c r="I374" s="673"/>
      <c r="J374" s="674"/>
      <c r="K374" s="674"/>
      <c r="L374" s="674"/>
      <c r="M374" s="99" t="s">
        <v>118</v>
      </c>
      <c r="N374" s="620" t="s">
        <v>408</v>
      </c>
      <c r="O374" s="621"/>
      <c r="P374" s="621"/>
      <c r="Q374" s="621"/>
      <c r="R374" s="621"/>
      <c r="S374" s="20" t="s">
        <v>204</v>
      </c>
      <c r="T374" s="622"/>
      <c r="U374" s="622"/>
      <c r="V374" s="622"/>
      <c r="W374" s="39"/>
      <c r="X374" s="21"/>
      <c r="Y374" s="623" t="s">
        <v>119</v>
      </c>
      <c r="Z374" s="624"/>
      <c r="AA374" s="624"/>
      <c r="AC374" s="60"/>
    </row>
    <row r="375" spans="1:29" ht="15" customHeight="1">
      <c r="A375" s="33"/>
      <c r="B375" s="199" t="s">
        <v>409</v>
      </c>
      <c r="C375" s="58"/>
      <c r="D375" s="58"/>
      <c r="E375" s="58"/>
      <c r="F375" s="625" t="s">
        <v>410</v>
      </c>
      <c r="G375" s="625"/>
      <c r="H375" s="109" t="s">
        <v>0</v>
      </c>
      <c r="I375" s="671"/>
      <c r="J375" s="672"/>
      <c r="K375" s="672"/>
      <c r="L375" s="672"/>
      <c r="M375" s="109"/>
      <c r="N375" s="65"/>
      <c r="O375" s="65"/>
      <c r="P375" s="65"/>
      <c r="Q375" s="65"/>
      <c r="R375" s="26"/>
      <c r="S375" s="66"/>
      <c r="T375" s="66"/>
      <c r="U375" s="21"/>
      <c r="V375" s="21"/>
      <c r="W375" s="21"/>
      <c r="X375" s="21"/>
      <c r="Y375" s="624" t="s">
        <v>290</v>
      </c>
      <c r="Z375" s="624"/>
      <c r="AA375" s="624"/>
      <c r="AC375" s="60"/>
    </row>
    <row r="376" spans="1:29" ht="15" customHeight="1">
      <c r="B376" s="626" t="s">
        <v>309</v>
      </c>
      <c r="C376" s="626"/>
      <c r="D376" s="626"/>
      <c r="E376" s="626"/>
      <c r="F376" s="627" t="s">
        <v>310</v>
      </c>
      <c r="G376" s="627"/>
      <c r="H376" s="628" t="s">
        <v>204</v>
      </c>
      <c r="S376" s="628" t="s">
        <v>204</v>
      </c>
      <c r="T376" s="629"/>
      <c r="U376" s="629"/>
      <c r="V376" s="629"/>
      <c r="W376" s="629"/>
      <c r="AC376" s="60"/>
    </row>
    <row r="377" spans="1:29" ht="15" customHeight="1">
      <c r="B377" s="626"/>
      <c r="C377" s="626"/>
      <c r="D377" s="626"/>
      <c r="E377" s="626"/>
      <c r="F377" s="627"/>
      <c r="G377" s="627"/>
      <c r="H377" s="628"/>
      <c r="S377" s="628"/>
      <c r="T377" s="629"/>
      <c r="U377" s="629"/>
      <c r="V377" s="629"/>
      <c r="W377" s="629"/>
      <c r="AC377" s="60"/>
    </row>
    <row r="378" spans="1:29" ht="15" customHeight="1">
      <c r="B378" s="200" t="s">
        <v>413</v>
      </c>
      <c r="C378" s="198"/>
      <c r="D378" s="7"/>
      <c r="E378" s="10"/>
      <c r="F378" s="627" t="s">
        <v>414</v>
      </c>
      <c r="G378" s="627"/>
      <c r="H378" s="109" t="s">
        <v>0</v>
      </c>
      <c r="P378" s="20" t="s">
        <v>204</v>
      </c>
      <c r="Q378" s="629"/>
      <c r="R378" s="621"/>
      <c r="S378" s="621"/>
      <c r="T378" s="621"/>
      <c r="U378" s="100" t="s">
        <v>341</v>
      </c>
      <c r="V378" s="56" t="s">
        <v>422</v>
      </c>
      <c r="W378" s="100"/>
      <c r="AC378" s="216"/>
    </row>
    <row r="379" spans="1:29" ht="15" customHeight="1">
      <c r="B379" s="200" t="s">
        <v>312</v>
      </c>
      <c r="C379" s="201"/>
      <c r="D379" s="32"/>
      <c r="E379" s="21"/>
      <c r="F379" s="627" t="s">
        <v>313</v>
      </c>
      <c r="G379" s="627"/>
      <c r="H379" s="109" t="s">
        <v>0</v>
      </c>
      <c r="I379" s="21"/>
      <c r="J379" s="108"/>
      <c r="K379" s="19"/>
      <c r="L379" s="109"/>
      <c r="M379" s="33"/>
      <c r="N379" s="101"/>
      <c r="O379" s="20"/>
      <c r="P379" s="20"/>
      <c r="R379" s="97"/>
      <c r="S379" s="26"/>
      <c r="T379" s="25"/>
      <c r="U379" s="104"/>
      <c r="V379" s="38"/>
      <c r="W379" s="38"/>
      <c r="X379" s="21"/>
      <c r="Y379" s="98"/>
      <c r="Z379" s="22"/>
      <c r="AA379" s="22"/>
      <c r="AC379" s="60"/>
    </row>
    <row r="380" spans="1:29" ht="15" customHeight="1">
      <c r="B380" s="200"/>
      <c r="C380" s="198"/>
      <c r="D380" s="7"/>
      <c r="E380" s="10"/>
      <c r="H380" s="109" t="s">
        <v>0</v>
      </c>
      <c r="I380" s="629"/>
      <c r="J380" s="621"/>
      <c r="K380" s="621"/>
      <c r="L380" s="621"/>
      <c r="M380" s="97" t="s">
        <v>416</v>
      </c>
      <c r="N380" s="2" t="s">
        <v>315</v>
      </c>
      <c r="O380" s="109" t="s">
        <v>0</v>
      </c>
      <c r="P380" s="630"/>
      <c r="Q380" s="630"/>
      <c r="R380" s="630"/>
      <c r="S380" s="630"/>
      <c r="T380" s="102"/>
      <c r="U380" s="10"/>
      <c r="V380" s="10"/>
      <c r="W380" s="10"/>
      <c r="X380" s="10"/>
      <c r="Y380" s="623" t="s">
        <v>119</v>
      </c>
      <c r="Z380" s="624"/>
      <c r="AA380" s="624"/>
      <c r="AC380" s="60"/>
    </row>
    <row r="382" spans="1:29" ht="15" customHeight="1">
      <c r="A382" s="70"/>
      <c r="B382" s="70" t="s">
        <v>295</v>
      </c>
      <c r="C382" s="70"/>
      <c r="D382" s="70"/>
      <c r="E382" s="70"/>
      <c r="F382" s="70"/>
      <c r="G382" s="70"/>
      <c r="H382" s="70"/>
      <c r="I382" s="70"/>
      <c r="J382" s="70"/>
      <c r="K382" s="70"/>
      <c r="L382" s="70"/>
      <c r="M382" s="70"/>
      <c r="N382" s="70"/>
      <c r="O382" s="70"/>
      <c r="P382" s="70"/>
      <c r="Q382" s="70"/>
      <c r="R382" s="70"/>
      <c r="S382" s="70"/>
      <c r="T382" s="70"/>
      <c r="U382" s="70"/>
      <c r="V382" s="70"/>
      <c r="W382" s="70"/>
      <c r="X382" s="70"/>
      <c r="Y382" s="70"/>
      <c r="Z382" s="70"/>
      <c r="AA382" s="70"/>
      <c r="AB382" s="70"/>
    </row>
    <row r="383" spans="1:29" ht="15" customHeight="1">
      <c r="B383" s="13" t="s">
        <v>482</v>
      </c>
      <c r="C383" s="14"/>
      <c r="D383" s="15"/>
      <c r="E383" s="16"/>
      <c r="F383" s="16"/>
      <c r="G383" s="16"/>
      <c r="H383" s="16"/>
      <c r="I383" s="16"/>
      <c r="J383" s="17"/>
      <c r="K383" s="18"/>
      <c r="L383" s="18"/>
      <c r="M383" s="18"/>
      <c r="N383" s="18"/>
      <c r="O383" s="16"/>
      <c r="P383" s="16"/>
      <c r="Q383" s="3"/>
      <c r="R383" s="16"/>
      <c r="S383" s="16"/>
      <c r="T383" s="16"/>
      <c r="U383" s="16"/>
      <c r="V383" s="16"/>
      <c r="W383" s="16"/>
      <c r="X383" s="16"/>
      <c r="Y383" s="16"/>
      <c r="Z383" s="16"/>
      <c r="AA383" s="16"/>
      <c r="AB383" s="13"/>
      <c r="AC383" s="225" t="s">
        <v>424</v>
      </c>
    </row>
    <row r="385" spans="1:29" ht="15" customHeight="1">
      <c r="A385" s="33"/>
      <c r="B385" s="199"/>
      <c r="C385" s="58"/>
      <c r="D385" s="58"/>
      <c r="E385" s="58"/>
      <c r="F385" s="36"/>
      <c r="G385" s="36"/>
      <c r="H385" s="109"/>
      <c r="I385" s="95"/>
      <c r="J385" s="37"/>
      <c r="K385" s="37"/>
      <c r="L385" s="37"/>
      <c r="M385" s="99"/>
      <c r="N385" s="96"/>
      <c r="O385" s="21"/>
      <c r="P385" s="21"/>
      <c r="Q385" s="21"/>
      <c r="R385" s="21"/>
      <c r="S385" s="20"/>
      <c r="T385" s="39"/>
      <c r="U385" s="39"/>
      <c r="V385" s="39"/>
      <c r="W385" s="39"/>
      <c r="X385" s="21"/>
      <c r="Y385" s="98"/>
      <c r="Z385" s="22"/>
      <c r="AA385" s="22"/>
    </row>
    <row r="386" spans="1:29" ht="15" customHeight="1">
      <c r="A386" s="33"/>
      <c r="B386" s="5" t="s">
        <v>287</v>
      </c>
      <c r="N386" s="6"/>
      <c r="O386" s="10"/>
      <c r="P386" s="10"/>
      <c r="Q386" s="2"/>
      <c r="R386" s="10"/>
      <c r="S386" s="10"/>
      <c r="T386" s="10"/>
      <c r="U386" s="10"/>
      <c r="V386" s="10"/>
      <c r="W386" s="10"/>
      <c r="X386" s="10"/>
      <c r="Y386" s="10"/>
      <c r="Z386" s="10"/>
      <c r="AA386" s="10"/>
      <c r="AC386" s="225" t="s">
        <v>425</v>
      </c>
    </row>
    <row r="387" spans="1:29" ht="15" customHeight="1">
      <c r="A387" s="33"/>
      <c r="B387" s="669" t="s">
        <v>300</v>
      </c>
      <c r="C387" s="669"/>
      <c r="D387" s="25" t="s">
        <v>204</v>
      </c>
      <c r="E387" s="315" t="s">
        <v>716</v>
      </c>
      <c r="F387" s="315"/>
      <c r="G387" s="315"/>
      <c r="H387" s="25" t="s">
        <v>204</v>
      </c>
      <c r="I387" s="670"/>
      <c r="J387" s="670"/>
      <c r="K387" s="670"/>
      <c r="L387" s="670"/>
      <c r="M387" s="25"/>
      <c r="N387" s="103"/>
      <c r="O387" s="103"/>
      <c r="P387" s="103"/>
      <c r="Q387" s="103"/>
      <c r="AC387" s="60"/>
    </row>
    <row r="388" spans="1:29" ht="15" customHeight="1">
      <c r="A388" s="33"/>
      <c r="B388" s="669" t="s">
        <v>426</v>
      </c>
      <c r="C388" s="669"/>
      <c r="D388" s="25" t="s">
        <v>204</v>
      </c>
      <c r="E388" s="315" t="s">
        <v>718</v>
      </c>
      <c r="F388" s="315"/>
      <c r="G388" s="315"/>
      <c r="H388" s="25" t="s">
        <v>204</v>
      </c>
      <c r="I388" s="670"/>
      <c r="J388" s="670"/>
      <c r="K388" s="670"/>
      <c r="L388" s="670"/>
      <c r="M388" s="25"/>
      <c r="N388" s="103"/>
      <c r="O388" s="103"/>
      <c r="P388" s="103"/>
      <c r="Q388" s="103"/>
      <c r="AC388" s="60"/>
    </row>
    <row r="389" spans="1:29" ht="15" customHeight="1">
      <c r="A389" s="33"/>
      <c r="B389" s="199" t="s">
        <v>406</v>
      </c>
      <c r="C389" s="58"/>
      <c r="D389" s="58"/>
      <c r="E389" s="58"/>
      <c r="F389" s="625" t="s">
        <v>256</v>
      </c>
      <c r="G389" s="625"/>
      <c r="H389" s="109" t="s">
        <v>0</v>
      </c>
      <c r="I389" s="675"/>
      <c r="J389" s="676"/>
      <c r="K389" s="676"/>
      <c r="L389" s="676"/>
      <c r="M389" s="109" t="s">
        <v>0</v>
      </c>
      <c r="N389" s="666"/>
      <c r="O389" s="667"/>
      <c r="P389" s="667"/>
      <c r="Q389" s="667"/>
      <c r="R389" s="97" t="s">
        <v>121</v>
      </c>
      <c r="S389" s="668" t="s">
        <v>301</v>
      </c>
      <c r="T389" s="668"/>
      <c r="U389" s="21"/>
      <c r="V389" s="21"/>
      <c r="W389" s="21"/>
      <c r="X389" s="21"/>
      <c r="Y389" s="623" t="s">
        <v>119</v>
      </c>
      <c r="Z389" s="624"/>
      <c r="AA389" s="624"/>
      <c r="AC389" s="60"/>
    </row>
    <row r="390" spans="1:29" ht="15" customHeight="1">
      <c r="A390" s="33"/>
      <c r="B390" s="199"/>
      <c r="C390" s="58"/>
      <c r="D390" s="58"/>
      <c r="E390" s="58"/>
      <c r="F390" s="625" t="s">
        <v>298</v>
      </c>
      <c r="G390" s="625"/>
      <c r="H390" s="109" t="s">
        <v>204</v>
      </c>
      <c r="I390" s="673"/>
      <c r="J390" s="674"/>
      <c r="K390" s="674"/>
      <c r="L390" s="674"/>
      <c r="M390" s="99" t="s">
        <v>407</v>
      </c>
      <c r="N390" s="620" t="s">
        <v>408</v>
      </c>
      <c r="O390" s="621"/>
      <c r="P390" s="621"/>
      <c r="Q390" s="621"/>
      <c r="R390" s="621"/>
      <c r="S390" s="20" t="s">
        <v>204</v>
      </c>
      <c r="T390" s="622"/>
      <c r="U390" s="622"/>
      <c r="V390" s="622"/>
      <c r="W390" s="39"/>
      <c r="X390" s="21"/>
      <c r="Y390" s="623" t="s">
        <v>119</v>
      </c>
      <c r="Z390" s="624"/>
      <c r="AA390" s="624"/>
      <c r="AC390" s="60"/>
    </row>
    <row r="391" spans="1:29" ht="15" customHeight="1">
      <c r="A391" s="33"/>
      <c r="B391" s="199" t="s">
        <v>409</v>
      </c>
      <c r="C391" s="58"/>
      <c r="D391" s="58"/>
      <c r="E391" s="58"/>
      <c r="F391" s="625" t="s">
        <v>410</v>
      </c>
      <c r="G391" s="625"/>
      <c r="H391" s="109" t="s">
        <v>0</v>
      </c>
      <c r="I391" s="675"/>
      <c r="J391" s="676"/>
      <c r="K391" s="676"/>
      <c r="L391" s="676"/>
      <c r="M391" s="109" t="s">
        <v>0</v>
      </c>
      <c r="N391" s="666"/>
      <c r="O391" s="667"/>
      <c r="P391" s="667"/>
      <c r="Q391" s="667"/>
      <c r="R391" s="97" t="s">
        <v>121</v>
      </c>
      <c r="S391" s="668" t="s">
        <v>427</v>
      </c>
      <c r="T391" s="668"/>
      <c r="U391" s="21"/>
      <c r="V391" s="21"/>
      <c r="W391" s="21"/>
      <c r="X391" s="21"/>
      <c r="Y391" s="623" t="s">
        <v>119</v>
      </c>
      <c r="Z391" s="624"/>
      <c r="AA391" s="624"/>
      <c r="AC391" s="60"/>
    </row>
    <row r="392" spans="1:29" ht="15" customHeight="1">
      <c r="A392" s="33"/>
      <c r="B392" s="199"/>
      <c r="C392" s="58"/>
      <c r="D392" s="58"/>
      <c r="E392" s="58"/>
      <c r="F392" s="625" t="s">
        <v>298</v>
      </c>
      <c r="G392" s="625"/>
      <c r="H392" s="109" t="s">
        <v>204</v>
      </c>
      <c r="I392" s="673"/>
      <c r="J392" s="674"/>
      <c r="K392" s="674"/>
      <c r="L392" s="674"/>
      <c r="M392" s="99" t="s">
        <v>118</v>
      </c>
      <c r="N392" s="675" t="s">
        <v>428</v>
      </c>
      <c r="O392" s="676"/>
      <c r="P392" s="676"/>
      <c r="Q392" s="676"/>
      <c r="R392" s="676"/>
      <c r="S392" s="20" t="s">
        <v>204</v>
      </c>
      <c r="T392" s="622"/>
      <c r="U392" s="622"/>
      <c r="V392" s="622"/>
      <c r="W392" s="39"/>
      <c r="X392" s="21"/>
      <c r="Y392" s="623" t="s">
        <v>119</v>
      </c>
      <c r="Z392" s="624"/>
      <c r="AA392" s="624"/>
      <c r="AC392" s="60"/>
    </row>
    <row r="393" spans="1:29" ht="15" customHeight="1">
      <c r="A393" s="33"/>
      <c r="B393" s="199"/>
      <c r="C393" s="58"/>
      <c r="D393" s="58"/>
      <c r="E393" s="58"/>
      <c r="F393" s="36"/>
      <c r="G393" s="36"/>
      <c r="H393" s="109"/>
      <c r="I393" s="95"/>
      <c r="J393" s="37"/>
      <c r="K393" s="37"/>
      <c r="L393" s="37"/>
      <c r="M393" s="99"/>
      <c r="N393" s="96"/>
      <c r="O393" s="21"/>
      <c r="P393" s="21"/>
      <c r="Q393" s="21"/>
      <c r="R393" s="21"/>
      <c r="S393" s="20"/>
      <c r="T393" s="39"/>
      <c r="U393" s="39"/>
      <c r="V393" s="39"/>
      <c r="W393" s="39"/>
      <c r="X393" s="21"/>
      <c r="Y393" s="98"/>
      <c r="Z393" s="22"/>
      <c r="AA393" s="22"/>
    </row>
    <row r="394" spans="1:29" ht="15" customHeight="1">
      <c r="A394" s="33"/>
      <c r="B394" s="199"/>
      <c r="C394" s="58"/>
      <c r="D394" s="58"/>
      <c r="E394" s="58"/>
      <c r="F394" s="36"/>
      <c r="G394" s="36"/>
      <c r="H394" s="109"/>
      <c r="I394" s="95"/>
      <c r="J394" s="37"/>
      <c r="K394" s="37"/>
      <c r="L394" s="37"/>
      <c r="M394" s="99"/>
      <c r="N394" s="96"/>
      <c r="O394" s="21"/>
      <c r="P394" s="21"/>
      <c r="Q394" s="21"/>
      <c r="R394" s="21"/>
      <c r="S394" s="20"/>
      <c r="T394" s="39"/>
      <c r="U394" s="39"/>
      <c r="V394" s="39"/>
      <c r="W394" s="39"/>
      <c r="X394" s="21"/>
      <c r="Y394" s="98"/>
      <c r="Z394" s="22"/>
      <c r="AA394" s="22"/>
    </row>
    <row r="395" spans="1:29" ht="15" customHeight="1">
      <c r="A395" s="33"/>
      <c r="B395" s="5" t="s">
        <v>287</v>
      </c>
      <c r="N395" s="6"/>
      <c r="O395" s="10"/>
      <c r="P395" s="10"/>
      <c r="Q395" s="2"/>
      <c r="R395" s="10"/>
      <c r="S395" s="10"/>
      <c r="T395" s="10"/>
      <c r="U395" s="10"/>
      <c r="V395" s="10"/>
      <c r="W395" s="10"/>
      <c r="X395" s="10"/>
      <c r="Y395" s="10"/>
      <c r="Z395" s="10"/>
      <c r="AA395" s="10"/>
      <c r="AC395" s="225" t="s">
        <v>429</v>
      </c>
    </row>
    <row r="396" spans="1:29" ht="15" customHeight="1">
      <c r="A396" s="33"/>
      <c r="B396" s="669" t="s">
        <v>300</v>
      </c>
      <c r="C396" s="669"/>
      <c r="D396" s="25" t="s">
        <v>204</v>
      </c>
      <c r="E396" s="315" t="s">
        <v>719</v>
      </c>
      <c r="F396" s="315"/>
      <c r="G396" s="315"/>
      <c r="H396" s="25" t="s">
        <v>204</v>
      </c>
      <c r="I396" s="670"/>
      <c r="J396" s="670"/>
      <c r="K396" s="670"/>
      <c r="L396" s="670"/>
      <c r="M396" s="25"/>
      <c r="N396" s="103"/>
      <c r="O396" s="103"/>
      <c r="P396" s="103"/>
      <c r="Q396" s="103"/>
      <c r="AC396" s="60"/>
    </row>
    <row r="397" spans="1:29" ht="15" customHeight="1">
      <c r="A397" s="33"/>
      <c r="B397" s="669" t="s">
        <v>426</v>
      </c>
      <c r="C397" s="669"/>
      <c r="D397" s="25" t="s">
        <v>204</v>
      </c>
      <c r="E397" s="315" t="s">
        <v>720</v>
      </c>
      <c r="F397" s="315"/>
      <c r="G397" s="315"/>
      <c r="H397" s="25" t="s">
        <v>204</v>
      </c>
      <c r="I397" s="670"/>
      <c r="J397" s="670"/>
      <c r="K397" s="670"/>
      <c r="L397" s="670"/>
      <c r="M397" s="25"/>
      <c r="N397" s="103"/>
      <c r="O397" s="103"/>
      <c r="P397" s="103"/>
      <c r="Q397" s="103"/>
      <c r="AC397" s="60"/>
    </row>
    <row r="398" spans="1:29" ht="15" customHeight="1">
      <c r="A398" s="33"/>
      <c r="B398" s="199" t="s">
        <v>406</v>
      </c>
      <c r="C398" s="58"/>
      <c r="D398" s="58"/>
      <c r="E398" s="58"/>
      <c r="F398" s="625" t="s">
        <v>256</v>
      </c>
      <c r="G398" s="625"/>
      <c r="H398" s="109" t="s">
        <v>0</v>
      </c>
      <c r="I398" s="675"/>
      <c r="J398" s="676"/>
      <c r="K398" s="676"/>
      <c r="L398" s="676"/>
      <c r="M398" s="109" t="s">
        <v>0</v>
      </c>
      <c r="N398" s="666"/>
      <c r="O398" s="667"/>
      <c r="P398" s="667"/>
      <c r="Q398" s="667"/>
      <c r="R398" s="97" t="s">
        <v>121</v>
      </c>
      <c r="S398" s="668" t="s">
        <v>301</v>
      </c>
      <c r="T398" s="668"/>
      <c r="U398" s="21"/>
      <c r="V398" s="21"/>
      <c r="W398" s="21"/>
      <c r="X398" s="21"/>
      <c r="Y398" s="623" t="s">
        <v>119</v>
      </c>
      <c r="Z398" s="624"/>
      <c r="AA398" s="624"/>
      <c r="AC398" s="60"/>
    </row>
    <row r="399" spans="1:29" ht="15" customHeight="1">
      <c r="A399" s="33"/>
      <c r="B399" s="199"/>
      <c r="C399" s="58"/>
      <c r="D399" s="58"/>
      <c r="E399" s="58"/>
      <c r="F399" s="625" t="s">
        <v>298</v>
      </c>
      <c r="G399" s="625"/>
      <c r="H399" s="109" t="s">
        <v>204</v>
      </c>
      <c r="I399" s="673"/>
      <c r="J399" s="674"/>
      <c r="K399" s="674"/>
      <c r="L399" s="674"/>
      <c r="M399" s="99" t="s">
        <v>118</v>
      </c>
      <c r="N399" s="620" t="s">
        <v>408</v>
      </c>
      <c r="O399" s="621"/>
      <c r="P399" s="621"/>
      <c r="Q399" s="621"/>
      <c r="R399" s="621"/>
      <c r="S399" s="20" t="s">
        <v>204</v>
      </c>
      <c r="T399" s="622"/>
      <c r="U399" s="622"/>
      <c r="V399" s="622"/>
      <c r="W399" s="39"/>
      <c r="X399" s="21"/>
      <c r="Y399" s="623" t="s">
        <v>119</v>
      </c>
      <c r="Z399" s="624"/>
      <c r="AA399" s="624"/>
      <c r="AC399" s="60"/>
    </row>
    <row r="400" spans="1:29" ht="15" customHeight="1">
      <c r="A400" s="33"/>
      <c r="B400" s="199" t="s">
        <v>409</v>
      </c>
      <c r="C400" s="58"/>
      <c r="D400" s="58"/>
      <c r="E400" s="58"/>
      <c r="F400" s="625" t="s">
        <v>410</v>
      </c>
      <c r="G400" s="625"/>
      <c r="H400" s="109" t="s">
        <v>0</v>
      </c>
      <c r="I400" s="675"/>
      <c r="J400" s="676"/>
      <c r="K400" s="676"/>
      <c r="L400" s="676"/>
      <c r="M400" s="109" t="s">
        <v>0</v>
      </c>
      <c r="N400" s="666"/>
      <c r="O400" s="667"/>
      <c r="P400" s="667"/>
      <c r="Q400" s="667"/>
      <c r="R400" s="97" t="s">
        <v>121</v>
      </c>
      <c r="S400" s="668" t="s">
        <v>427</v>
      </c>
      <c r="T400" s="668"/>
      <c r="U400" s="21"/>
      <c r="V400" s="21"/>
      <c r="W400" s="21"/>
      <c r="X400" s="21"/>
      <c r="Y400" s="623" t="s">
        <v>119</v>
      </c>
      <c r="Z400" s="624"/>
      <c r="AA400" s="624"/>
      <c r="AC400" s="60"/>
    </row>
    <row r="401" spans="1:29" ht="15" customHeight="1">
      <c r="A401" s="33"/>
      <c r="B401" s="199"/>
      <c r="C401" s="58"/>
      <c r="D401" s="58"/>
      <c r="E401" s="58"/>
      <c r="F401" s="625" t="s">
        <v>298</v>
      </c>
      <c r="G401" s="625"/>
      <c r="H401" s="109" t="s">
        <v>204</v>
      </c>
      <c r="I401" s="673"/>
      <c r="J401" s="674"/>
      <c r="K401" s="674"/>
      <c r="L401" s="674"/>
      <c r="M401" s="99" t="s">
        <v>118</v>
      </c>
      <c r="N401" s="675" t="s">
        <v>428</v>
      </c>
      <c r="O401" s="676"/>
      <c r="P401" s="676"/>
      <c r="Q401" s="676"/>
      <c r="R401" s="676"/>
      <c r="S401" s="20" t="s">
        <v>204</v>
      </c>
      <c r="T401" s="622"/>
      <c r="U401" s="622"/>
      <c r="V401" s="622"/>
      <c r="W401" s="39"/>
      <c r="X401" s="21"/>
      <c r="Y401" s="623" t="s">
        <v>119</v>
      </c>
      <c r="Z401" s="624"/>
      <c r="AA401" s="624"/>
      <c r="AC401" s="60"/>
    </row>
    <row r="402" spans="1:29" ht="15" customHeight="1">
      <c r="A402" s="33"/>
      <c r="B402" s="199"/>
      <c r="C402" s="58"/>
      <c r="D402" s="58"/>
      <c r="E402" s="58"/>
      <c r="F402" s="36"/>
      <c r="G402" s="36"/>
      <c r="H402" s="109"/>
      <c r="I402" s="95"/>
      <c r="J402" s="37"/>
      <c r="K402" s="37"/>
      <c r="L402" s="37"/>
      <c r="M402" s="99"/>
      <c r="N402" s="96"/>
      <c r="O402" s="21"/>
      <c r="P402" s="21"/>
      <c r="Q402" s="21"/>
      <c r="R402" s="21"/>
      <c r="S402" s="20"/>
      <c r="T402" s="39"/>
      <c r="U402" s="39"/>
      <c r="V402" s="39"/>
      <c r="W402" s="39"/>
      <c r="X402" s="21"/>
      <c r="Y402" s="98"/>
      <c r="Z402" s="22"/>
      <c r="AA402" s="22"/>
    </row>
    <row r="403" spans="1:29" ht="15" customHeight="1">
      <c r="A403" s="33"/>
      <c r="B403" s="199"/>
      <c r="C403" s="58"/>
      <c r="D403" s="58"/>
      <c r="E403" s="58"/>
      <c r="F403" s="36"/>
      <c r="G403" s="36"/>
      <c r="H403" s="109"/>
      <c r="I403" s="95"/>
      <c r="J403" s="37"/>
      <c r="K403" s="37"/>
      <c r="L403" s="37"/>
      <c r="M403" s="99"/>
      <c r="N403" s="96"/>
      <c r="O403" s="21"/>
      <c r="P403" s="21"/>
      <c r="Q403" s="21"/>
      <c r="R403" s="21"/>
      <c r="S403" s="20"/>
      <c r="T403" s="39"/>
      <c r="U403" s="39"/>
      <c r="V403" s="39"/>
      <c r="W403" s="39"/>
      <c r="X403" s="21"/>
      <c r="Y403" s="98"/>
      <c r="Z403" s="22"/>
      <c r="AA403" s="22"/>
    </row>
    <row r="404" spans="1:29" ht="15" customHeight="1">
      <c r="A404" s="33"/>
      <c r="B404" s="5" t="s">
        <v>291</v>
      </c>
      <c r="C404" s="198"/>
      <c r="D404" s="7"/>
      <c r="E404" s="10"/>
      <c r="F404" s="10"/>
      <c r="G404" s="10"/>
      <c r="H404" s="10"/>
      <c r="I404" s="10"/>
      <c r="J404" s="108"/>
      <c r="K404" s="6"/>
      <c r="L404" s="6"/>
      <c r="M404" s="6"/>
      <c r="N404" s="6"/>
      <c r="O404" s="10"/>
      <c r="P404" s="10"/>
      <c r="Q404" s="2"/>
      <c r="R404" s="10"/>
      <c r="S404" s="10"/>
      <c r="T404" s="10"/>
      <c r="U404" s="10"/>
      <c r="V404" s="10"/>
      <c r="W404" s="10"/>
      <c r="X404" s="10"/>
      <c r="Y404" s="10"/>
      <c r="Z404" s="10"/>
      <c r="AA404" s="10"/>
      <c r="AC404" s="225" t="s">
        <v>430</v>
      </c>
    </row>
    <row r="405" spans="1:29" ht="15" customHeight="1">
      <c r="A405" s="33"/>
      <c r="B405" s="669" t="s">
        <v>300</v>
      </c>
      <c r="C405" s="669"/>
      <c r="D405" s="25" t="s">
        <v>204</v>
      </c>
      <c r="E405" s="315" t="s">
        <v>721</v>
      </c>
      <c r="F405" s="315"/>
      <c r="G405" s="315"/>
      <c r="H405" s="25" t="s">
        <v>204</v>
      </c>
      <c r="I405" s="670"/>
      <c r="J405" s="670"/>
      <c r="K405" s="670"/>
      <c r="L405" s="670"/>
      <c r="M405" s="25"/>
      <c r="N405" s="103"/>
      <c r="O405" s="103"/>
      <c r="P405" s="103"/>
      <c r="Q405" s="103"/>
      <c r="AC405" s="60"/>
    </row>
    <row r="406" spans="1:29" ht="15" customHeight="1">
      <c r="A406" s="33"/>
      <c r="B406" s="669" t="s">
        <v>426</v>
      </c>
      <c r="C406" s="669"/>
      <c r="D406" s="25" t="s">
        <v>204</v>
      </c>
      <c r="E406" s="315" t="s">
        <v>717</v>
      </c>
      <c r="F406" s="315"/>
      <c r="G406" s="315"/>
      <c r="H406" s="25" t="s">
        <v>204</v>
      </c>
      <c r="I406" s="670"/>
      <c r="J406" s="670"/>
      <c r="K406" s="670"/>
      <c r="L406" s="670"/>
      <c r="M406" s="25"/>
      <c r="N406" s="103"/>
      <c r="O406" s="103"/>
      <c r="P406" s="103"/>
      <c r="Q406" s="103"/>
      <c r="AC406" s="60"/>
    </row>
    <row r="407" spans="1:29" ht="15" customHeight="1">
      <c r="A407" s="33"/>
      <c r="B407" s="199" t="s">
        <v>406</v>
      </c>
      <c r="C407" s="58"/>
      <c r="D407" s="58"/>
      <c r="E407" s="58"/>
      <c r="F407" s="625" t="s">
        <v>256</v>
      </c>
      <c r="G407" s="625"/>
      <c r="H407" s="109" t="s">
        <v>0</v>
      </c>
      <c r="I407" s="675"/>
      <c r="J407" s="676"/>
      <c r="K407" s="676"/>
      <c r="L407" s="676"/>
      <c r="M407" s="109" t="s">
        <v>0</v>
      </c>
      <c r="N407" s="666"/>
      <c r="O407" s="667"/>
      <c r="P407" s="667"/>
      <c r="Q407" s="667"/>
      <c r="R407" s="97" t="s">
        <v>121</v>
      </c>
      <c r="S407" s="668" t="s">
        <v>301</v>
      </c>
      <c r="T407" s="668"/>
      <c r="U407" s="21"/>
      <c r="V407" s="21"/>
      <c r="W407" s="21"/>
      <c r="X407" s="21"/>
      <c r="Y407" s="623" t="s">
        <v>120</v>
      </c>
      <c r="Z407" s="624"/>
      <c r="AA407" s="624"/>
      <c r="AC407" s="60"/>
    </row>
    <row r="408" spans="1:29" ht="15" customHeight="1">
      <c r="A408" s="33"/>
      <c r="B408" s="199"/>
      <c r="C408" s="58"/>
      <c r="D408" s="58"/>
      <c r="E408" s="58"/>
      <c r="F408" s="625" t="s">
        <v>298</v>
      </c>
      <c r="G408" s="625"/>
      <c r="H408" s="109" t="s">
        <v>204</v>
      </c>
      <c r="I408" s="673"/>
      <c r="J408" s="674"/>
      <c r="K408" s="674"/>
      <c r="L408" s="674"/>
      <c r="M408" s="99" t="s">
        <v>118</v>
      </c>
      <c r="N408" s="620" t="s">
        <v>408</v>
      </c>
      <c r="O408" s="621"/>
      <c r="P408" s="621"/>
      <c r="Q408" s="621"/>
      <c r="R408" s="621"/>
      <c r="S408" s="20" t="s">
        <v>204</v>
      </c>
      <c r="T408" s="622"/>
      <c r="U408" s="622"/>
      <c r="V408" s="622"/>
      <c r="W408" s="39"/>
      <c r="X408" s="21"/>
      <c r="Y408" s="623" t="s">
        <v>119</v>
      </c>
      <c r="Z408" s="624"/>
      <c r="AA408" s="624"/>
      <c r="AC408" s="60"/>
    </row>
    <row r="409" spans="1:29" ht="15" customHeight="1">
      <c r="A409" s="33"/>
      <c r="B409" s="199" t="s">
        <v>409</v>
      </c>
      <c r="C409" s="58"/>
      <c r="D409" s="58"/>
      <c r="E409" s="58"/>
      <c r="F409" s="625" t="s">
        <v>410</v>
      </c>
      <c r="G409" s="625"/>
      <c r="H409" s="109" t="s">
        <v>0</v>
      </c>
      <c r="I409" s="675"/>
      <c r="J409" s="676"/>
      <c r="K409" s="676"/>
      <c r="L409" s="676"/>
      <c r="M409" s="109" t="s">
        <v>0</v>
      </c>
      <c r="N409" s="666"/>
      <c r="O409" s="667"/>
      <c r="P409" s="667"/>
      <c r="Q409" s="667"/>
      <c r="R409" s="97" t="s">
        <v>121</v>
      </c>
      <c r="S409" s="668" t="s">
        <v>427</v>
      </c>
      <c r="T409" s="668"/>
      <c r="U409" s="21"/>
      <c r="V409" s="21"/>
      <c r="W409" s="21"/>
      <c r="X409" s="21"/>
      <c r="Y409" s="623" t="s">
        <v>120</v>
      </c>
      <c r="Z409" s="624"/>
      <c r="AA409" s="624"/>
      <c r="AC409" s="60"/>
    </row>
    <row r="410" spans="1:29" ht="15" customHeight="1">
      <c r="A410" s="33"/>
      <c r="B410" s="199"/>
      <c r="C410" s="58"/>
      <c r="D410" s="58"/>
      <c r="E410" s="58"/>
      <c r="F410" s="625" t="s">
        <v>298</v>
      </c>
      <c r="G410" s="625"/>
      <c r="H410" s="109" t="s">
        <v>204</v>
      </c>
      <c r="I410" s="673"/>
      <c r="J410" s="674"/>
      <c r="K410" s="674"/>
      <c r="L410" s="674"/>
      <c r="M410" s="99" t="s">
        <v>118</v>
      </c>
      <c r="N410" s="675" t="s">
        <v>428</v>
      </c>
      <c r="O410" s="676"/>
      <c r="P410" s="676"/>
      <c r="Q410" s="676"/>
      <c r="R410" s="676"/>
      <c r="S410" s="20" t="s">
        <v>204</v>
      </c>
      <c r="T410" s="622"/>
      <c r="U410" s="622"/>
      <c r="V410" s="622"/>
      <c r="W410" s="39"/>
      <c r="X410" s="21"/>
      <c r="Y410" s="623" t="s">
        <v>119</v>
      </c>
      <c r="Z410" s="624"/>
      <c r="AA410" s="624"/>
      <c r="AC410" s="60"/>
    </row>
    <row r="411" spans="1:29" ht="15" customHeight="1">
      <c r="B411" s="626" t="s">
        <v>309</v>
      </c>
      <c r="C411" s="626"/>
      <c r="D411" s="626"/>
      <c r="E411" s="626"/>
      <c r="F411" s="627" t="s">
        <v>310</v>
      </c>
      <c r="G411" s="627"/>
      <c r="H411" s="628" t="s">
        <v>204</v>
      </c>
      <c r="S411" s="628" t="s">
        <v>204</v>
      </c>
      <c r="T411" s="629"/>
      <c r="U411" s="629"/>
      <c r="V411" s="629"/>
      <c r="W411" s="629"/>
      <c r="AC411" s="60"/>
    </row>
    <row r="412" spans="1:29" ht="15" customHeight="1">
      <c r="B412" s="626"/>
      <c r="C412" s="626"/>
      <c r="D412" s="626"/>
      <c r="E412" s="626"/>
      <c r="F412" s="627"/>
      <c r="G412" s="627"/>
      <c r="H412" s="628"/>
      <c r="S412" s="628"/>
      <c r="T412" s="629"/>
      <c r="U412" s="629"/>
      <c r="V412" s="629"/>
      <c r="W412" s="629"/>
      <c r="AC412" s="60"/>
    </row>
    <row r="413" spans="1:29" ht="15" customHeight="1">
      <c r="B413" s="200" t="s">
        <v>413</v>
      </c>
      <c r="C413" s="198"/>
      <c r="D413" s="7"/>
      <c r="E413" s="10"/>
      <c r="F413" s="627" t="s">
        <v>414</v>
      </c>
      <c r="G413" s="627"/>
      <c r="H413" s="109" t="s">
        <v>0</v>
      </c>
      <c r="P413" s="20" t="s">
        <v>204</v>
      </c>
      <c r="Q413" s="629"/>
      <c r="R413" s="621"/>
      <c r="S413" s="621"/>
      <c r="T413" s="621"/>
      <c r="U413" s="100" t="s">
        <v>341</v>
      </c>
      <c r="V413" s="56" t="s">
        <v>415</v>
      </c>
      <c r="W413" s="100"/>
      <c r="AC413" s="225"/>
    </row>
    <row r="414" spans="1:29" ht="15" customHeight="1">
      <c r="B414" s="200" t="s">
        <v>312</v>
      </c>
      <c r="C414" s="201"/>
      <c r="D414" s="32"/>
      <c r="E414" s="21"/>
      <c r="F414" s="627" t="s">
        <v>313</v>
      </c>
      <c r="G414" s="627"/>
      <c r="H414" s="109" t="s">
        <v>0</v>
      </c>
      <c r="I414" s="21"/>
      <c r="J414" s="108"/>
      <c r="K414" s="19"/>
      <c r="L414" s="109"/>
      <c r="M414" s="33"/>
      <c r="N414" s="101"/>
      <c r="O414" s="20"/>
      <c r="P414" s="20"/>
      <c r="R414" s="97"/>
      <c r="S414" s="26"/>
      <c r="T414" s="25"/>
      <c r="U414" s="679"/>
      <c r="V414" s="680"/>
      <c r="W414" s="680"/>
      <c r="X414" s="21"/>
      <c r="Y414" s="623"/>
      <c r="Z414" s="624"/>
      <c r="AA414" s="624"/>
      <c r="AC414" s="60"/>
    </row>
    <row r="415" spans="1:29" ht="15" customHeight="1">
      <c r="B415" s="200"/>
      <c r="C415" s="198"/>
      <c r="D415" s="7"/>
      <c r="E415" s="10"/>
      <c r="H415" s="109" t="s">
        <v>0</v>
      </c>
      <c r="I415" s="629"/>
      <c r="J415" s="621"/>
      <c r="K415" s="621"/>
      <c r="L415" s="621"/>
      <c r="M415" s="97" t="s">
        <v>416</v>
      </c>
      <c r="N415" s="2" t="s">
        <v>315</v>
      </c>
      <c r="O415" s="109" t="s">
        <v>0</v>
      </c>
      <c r="P415" s="630"/>
      <c r="Q415" s="630"/>
      <c r="R415" s="630"/>
      <c r="S415" s="630"/>
      <c r="T415" s="102"/>
      <c r="U415" s="10"/>
      <c r="V415" s="10"/>
      <c r="W415" s="10"/>
      <c r="X415" s="10"/>
      <c r="Y415" s="623" t="s">
        <v>119</v>
      </c>
      <c r="Z415" s="624"/>
      <c r="AA415" s="624"/>
      <c r="AC415" s="60"/>
    </row>
    <row r="418" spans="1:29" ht="15" customHeight="1">
      <c r="A418" s="33"/>
      <c r="B418" s="5" t="s">
        <v>291</v>
      </c>
      <c r="C418" s="198"/>
      <c r="D418" s="7"/>
      <c r="E418" s="10"/>
      <c r="F418" s="10"/>
      <c r="G418" s="10"/>
      <c r="H418" s="10"/>
      <c r="I418" s="10"/>
      <c r="J418" s="108"/>
      <c r="K418" s="6"/>
      <c r="L418" s="6"/>
      <c r="M418" s="6"/>
      <c r="N418" s="6"/>
      <c r="O418" s="10"/>
      <c r="P418" s="10"/>
      <c r="Q418" s="2"/>
      <c r="R418" s="10"/>
      <c r="S418" s="10"/>
      <c r="T418" s="10"/>
      <c r="U418" s="10"/>
      <c r="V418" s="10"/>
      <c r="W418" s="10"/>
      <c r="X418" s="10"/>
      <c r="Y418" s="10"/>
      <c r="Z418" s="10"/>
      <c r="AA418" s="10"/>
      <c r="AC418" s="225" t="s">
        <v>431</v>
      </c>
    </row>
    <row r="419" spans="1:29" ht="15" customHeight="1">
      <c r="A419" s="33"/>
      <c r="B419" s="669" t="s">
        <v>300</v>
      </c>
      <c r="C419" s="669"/>
      <c r="D419" s="25" t="s">
        <v>204</v>
      </c>
      <c r="E419" s="315" t="s">
        <v>722</v>
      </c>
      <c r="F419" s="315"/>
      <c r="G419" s="315"/>
      <c r="H419" s="25" t="s">
        <v>204</v>
      </c>
      <c r="I419" s="670"/>
      <c r="J419" s="670"/>
      <c r="K419" s="670"/>
      <c r="L419" s="670"/>
      <c r="M419" s="24"/>
      <c r="N419" s="103"/>
      <c r="O419" s="103"/>
      <c r="P419" s="103"/>
      <c r="Q419" s="103"/>
      <c r="AC419" s="60"/>
    </row>
    <row r="420" spans="1:29" ht="15" customHeight="1">
      <c r="A420" s="33"/>
      <c r="B420" s="669" t="s">
        <v>426</v>
      </c>
      <c r="C420" s="669"/>
      <c r="D420" s="25" t="s">
        <v>204</v>
      </c>
      <c r="E420" s="315" t="s">
        <v>723</v>
      </c>
      <c r="F420" s="315"/>
      <c r="G420" s="315"/>
      <c r="H420" s="25" t="s">
        <v>204</v>
      </c>
      <c r="I420" s="670"/>
      <c r="J420" s="670"/>
      <c r="K420" s="670"/>
      <c r="L420" s="670"/>
      <c r="M420" s="25"/>
      <c r="N420" s="103"/>
      <c r="O420" s="103"/>
      <c r="P420" s="103"/>
      <c r="Q420" s="103"/>
      <c r="AC420" s="60"/>
    </row>
    <row r="421" spans="1:29" ht="15" customHeight="1">
      <c r="A421" s="33"/>
      <c r="B421" s="199" t="s">
        <v>406</v>
      </c>
      <c r="C421" s="58"/>
      <c r="D421" s="58"/>
      <c r="E421" s="58"/>
      <c r="F421" s="625" t="s">
        <v>256</v>
      </c>
      <c r="G421" s="625"/>
      <c r="H421" s="109" t="s">
        <v>0</v>
      </c>
      <c r="I421" s="675"/>
      <c r="J421" s="676"/>
      <c r="K421" s="676"/>
      <c r="L421" s="676"/>
      <c r="M421" s="109" t="s">
        <v>0</v>
      </c>
      <c r="N421" s="666"/>
      <c r="O421" s="667"/>
      <c r="P421" s="667"/>
      <c r="Q421" s="667"/>
      <c r="R421" s="97" t="s">
        <v>121</v>
      </c>
      <c r="S421" s="668" t="s">
        <v>301</v>
      </c>
      <c r="T421" s="668"/>
      <c r="U421" s="21"/>
      <c r="V421" s="21"/>
      <c r="W421" s="21"/>
      <c r="X421" s="21"/>
      <c r="Y421" s="623" t="s">
        <v>120</v>
      </c>
      <c r="Z421" s="624"/>
      <c r="AA421" s="624"/>
      <c r="AC421" s="60"/>
    </row>
    <row r="422" spans="1:29" ht="15" customHeight="1">
      <c r="A422" s="33"/>
      <c r="B422" s="199"/>
      <c r="C422" s="58"/>
      <c r="D422" s="58"/>
      <c r="E422" s="58"/>
      <c r="F422" s="625" t="s">
        <v>298</v>
      </c>
      <c r="G422" s="625"/>
      <c r="H422" s="109" t="s">
        <v>204</v>
      </c>
      <c r="I422" s="673"/>
      <c r="J422" s="674"/>
      <c r="K422" s="674"/>
      <c r="L422" s="674"/>
      <c r="M422" s="99" t="s">
        <v>118</v>
      </c>
      <c r="N422" s="620" t="s">
        <v>408</v>
      </c>
      <c r="O422" s="621"/>
      <c r="P422" s="621"/>
      <c r="Q422" s="621"/>
      <c r="R422" s="621"/>
      <c r="S422" s="20" t="s">
        <v>204</v>
      </c>
      <c r="T422" s="622"/>
      <c r="U422" s="622"/>
      <c r="V422" s="622"/>
      <c r="W422" s="39"/>
      <c r="X422" s="21"/>
      <c r="Y422" s="623" t="s">
        <v>119</v>
      </c>
      <c r="Z422" s="624"/>
      <c r="AA422" s="624"/>
      <c r="AC422" s="60"/>
    </row>
    <row r="423" spans="1:29" ht="15" customHeight="1">
      <c r="A423" s="33"/>
      <c r="B423" s="199" t="s">
        <v>409</v>
      </c>
      <c r="C423" s="58"/>
      <c r="D423" s="58"/>
      <c r="E423" s="58"/>
      <c r="F423" s="625" t="s">
        <v>410</v>
      </c>
      <c r="G423" s="625"/>
      <c r="H423" s="109" t="s">
        <v>0</v>
      </c>
      <c r="I423" s="675"/>
      <c r="J423" s="676"/>
      <c r="K423" s="676"/>
      <c r="L423" s="676"/>
      <c r="M423" s="109" t="s">
        <v>0</v>
      </c>
      <c r="N423" s="666"/>
      <c r="O423" s="667"/>
      <c r="P423" s="667"/>
      <c r="Q423" s="667"/>
      <c r="R423" s="97" t="s">
        <v>121</v>
      </c>
      <c r="S423" s="668" t="s">
        <v>427</v>
      </c>
      <c r="T423" s="668"/>
      <c r="U423" s="21"/>
      <c r="V423" s="21"/>
      <c r="W423" s="21"/>
      <c r="X423" s="21"/>
      <c r="Y423" s="623" t="s">
        <v>120</v>
      </c>
      <c r="Z423" s="624"/>
      <c r="AA423" s="624"/>
      <c r="AC423" s="60"/>
    </row>
    <row r="424" spans="1:29" ht="15" customHeight="1">
      <c r="A424" s="33"/>
      <c r="B424" s="199"/>
      <c r="C424" s="58"/>
      <c r="D424" s="58"/>
      <c r="E424" s="58"/>
      <c r="F424" s="625" t="s">
        <v>298</v>
      </c>
      <c r="G424" s="625"/>
      <c r="H424" s="109" t="s">
        <v>204</v>
      </c>
      <c r="I424" s="673"/>
      <c r="J424" s="674"/>
      <c r="K424" s="674"/>
      <c r="L424" s="674"/>
      <c r="M424" s="99" t="s">
        <v>118</v>
      </c>
      <c r="N424" s="675" t="s">
        <v>428</v>
      </c>
      <c r="O424" s="676"/>
      <c r="P424" s="676"/>
      <c r="Q424" s="676"/>
      <c r="R424" s="676"/>
      <c r="S424" s="20" t="s">
        <v>204</v>
      </c>
      <c r="T424" s="622"/>
      <c r="U424" s="622"/>
      <c r="V424" s="622"/>
      <c r="W424" s="39"/>
      <c r="X424" s="21"/>
      <c r="Y424" s="623" t="s">
        <v>119</v>
      </c>
      <c r="Z424" s="624"/>
      <c r="AA424" s="624"/>
      <c r="AC424" s="60"/>
    </row>
    <row r="425" spans="1:29" ht="15" customHeight="1">
      <c r="B425" s="626" t="s">
        <v>309</v>
      </c>
      <c r="C425" s="626"/>
      <c r="D425" s="626"/>
      <c r="E425" s="626"/>
      <c r="F425" s="627" t="s">
        <v>310</v>
      </c>
      <c r="G425" s="627"/>
      <c r="H425" s="628" t="s">
        <v>204</v>
      </c>
      <c r="S425" s="628" t="s">
        <v>204</v>
      </c>
      <c r="T425" s="629"/>
      <c r="U425" s="629"/>
      <c r="V425" s="629"/>
      <c r="W425" s="629"/>
      <c r="AC425" s="60"/>
    </row>
    <row r="426" spans="1:29" ht="15" customHeight="1">
      <c r="B426" s="626"/>
      <c r="C426" s="626"/>
      <c r="D426" s="626"/>
      <c r="E426" s="626"/>
      <c r="F426" s="627"/>
      <c r="G426" s="627"/>
      <c r="H426" s="628"/>
      <c r="S426" s="628"/>
      <c r="T426" s="629"/>
      <c r="U426" s="629"/>
      <c r="V426" s="629"/>
      <c r="W426" s="629"/>
      <c r="AC426" s="60"/>
    </row>
    <row r="427" spans="1:29" ht="15" customHeight="1">
      <c r="B427" s="200" t="s">
        <v>413</v>
      </c>
      <c r="C427" s="198"/>
      <c r="D427" s="7"/>
      <c r="E427" s="10"/>
      <c r="F427" s="627" t="s">
        <v>414</v>
      </c>
      <c r="G427" s="627"/>
      <c r="H427" s="109" t="s">
        <v>0</v>
      </c>
      <c r="P427" s="20" t="s">
        <v>204</v>
      </c>
      <c r="Q427" s="629"/>
      <c r="R427" s="621"/>
      <c r="S427" s="621"/>
      <c r="T427" s="621"/>
      <c r="U427" s="100" t="s">
        <v>341</v>
      </c>
      <c r="V427" s="56" t="s">
        <v>415</v>
      </c>
      <c r="W427" s="100"/>
      <c r="AC427" s="225"/>
    </row>
    <row r="428" spans="1:29" ht="15" customHeight="1">
      <c r="B428" s="200" t="s">
        <v>312</v>
      </c>
      <c r="C428" s="201"/>
      <c r="D428" s="32"/>
      <c r="E428" s="21"/>
      <c r="F428" s="627" t="s">
        <v>313</v>
      </c>
      <c r="G428" s="627"/>
      <c r="H428" s="109" t="s">
        <v>0</v>
      </c>
      <c r="I428" s="21"/>
      <c r="J428" s="108"/>
      <c r="K428" s="19"/>
      <c r="L428" s="109"/>
      <c r="M428" s="33"/>
      <c r="N428" s="101"/>
      <c r="O428" s="20"/>
      <c r="P428" s="20"/>
      <c r="R428" s="97"/>
      <c r="S428" s="26"/>
      <c r="T428" s="25"/>
      <c r="U428" s="679"/>
      <c r="V428" s="680"/>
      <c r="W428" s="680"/>
      <c r="X428" s="21"/>
      <c r="Y428" s="623"/>
      <c r="Z428" s="624"/>
      <c r="AA428" s="624"/>
      <c r="AC428" s="60"/>
    </row>
    <row r="429" spans="1:29" ht="15" customHeight="1">
      <c r="B429" s="200"/>
      <c r="C429" s="198"/>
      <c r="D429" s="7"/>
      <c r="E429" s="10"/>
      <c r="H429" s="109" t="s">
        <v>0</v>
      </c>
      <c r="I429" s="629"/>
      <c r="J429" s="621"/>
      <c r="K429" s="621"/>
      <c r="L429" s="621"/>
      <c r="M429" s="97" t="s">
        <v>416</v>
      </c>
      <c r="N429" s="2" t="s">
        <v>315</v>
      </c>
      <c r="O429" s="109" t="s">
        <v>0</v>
      </c>
      <c r="P429" s="630"/>
      <c r="Q429" s="630"/>
      <c r="R429" s="630"/>
      <c r="S429" s="630"/>
      <c r="T429" s="102"/>
      <c r="U429" s="10"/>
      <c r="V429" s="10"/>
      <c r="W429" s="10"/>
      <c r="X429" s="10"/>
      <c r="Y429" s="623" t="s">
        <v>119</v>
      </c>
      <c r="Z429" s="624"/>
      <c r="AA429" s="624"/>
      <c r="AC429" s="60"/>
    </row>
    <row r="432" spans="1:29" ht="15" customHeight="1">
      <c r="A432" s="33"/>
      <c r="B432" s="5" t="s">
        <v>291</v>
      </c>
      <c r="C432" s="198"/>
      <c r="D432" s="7"/>
      <c r="E432" s="10"/>
      <c r="F432" s="10"/>
      <c r="G432" s="10"/>
      <c r="H432" s="10"/>
      <c r="I432" s="10"/>
      <c r="J432" s="108"/>
      <c r="K432" s="6"/>
      <c r="L432" s="6"/>
      <c r="M432" s="6"/>
      <c r="N432" s="6"/>
      <c r="O432" s="10"/>
      <c r="P432" s="10"/>
      <c r="Q432" s="2"/>
      <c r="R432" s="10"/>
      <c r="S432" s="10"/>
      <c r="T432" s="10"/>
      <c r="U432" s="10"/>
      <c r="V432" s="10"/>
      <c r="W432" s="10"/>
      <c r="X432" s="10"/>
      <c r="Y432" s="10"/>
      <c r="Z432" s="10"/>
      <c r="AA432" s="10"/>
      <c r="AC432" s="225" t="s">
        <v>432</v>
      </c>
    </row>
    <row r="433" spans="1:29" ht="15" customHeight="1">
      <c r="A433" s="33"/>
      <c r="B433" s="669" t="s">
        <v>300</v>
      </c>
      <c r="C433" s="669"/>
      <c r="D433" s="25" t="s">
        <v>204</v>
      </c>
      <c r="E433" s="315" t="s">
        <v>712</v>
      </c>
      <c r="F433" s="315"/>
      <c r="G433" s="315"/>
      <c r="H433" s="25" t="s">
        <v>204</v>
      </c>
      <c r="I433" s="670"/>
      <c r="J433" s="670"/>
      <c r="K433" s="670"/>
      <c r="L433" s="670"/>
      <c r="M433" s="25"/>
      <c r="N433" s="103"/>
      <c r="O433" s="103"/>
      <c r="P433" s="103"/>
      <c r="Q433" s="103"/>
      <c r="AC433" s="60"/>
    </row>
    <row r="434" spans="1:29" ht="15" customHeight="1">
      <c r="A434" s="33"/>
      <c r="B434" s="669" t="s">
        <v>426</v>
      </c>
      <c r="C434" s="669"/>
      <c r="D434" s="25" t="s">
        <v>204</v>
      </c>
      <c r="E434" s="315" t="s">
        <v>724</v>
      </c>
      <c r="F434" s="315"/>
      <c r="G434" s="315"/>
      <c r="H434" s="25" t="s">
        <v>204</v>
      </c>
      <c r="I434" s="670"/>
      <c r="J434" s="670"/>
      <c r="K434" s="670"/>
      <c r="L434" s="670"/>
      <c r="M434" s="25"/>
      <c r="N434" s="103"/>
      <c r="O434" s="103"/>
      <c r="P434" s="103"/>
      <c r="Q434" s="103"/>
      <c r="AC434" s="60"/>
    </row>
    <row r="435" spans="1:29" ht="15" customHeight="1">
      <c r="A435" s="33"/>
      <c r="B435" s="199" t="s">
        <v>406</v>
      </c>
      <c r="C435" s="58"/>
      <c r="D435" s="58"/>
      <c r="E435" s="58"/>
      <c r="F435" s="625" t="s">
        <v>256</v>
      </c>
      <c r="G435" s="625"/>
      <c r="H435" s="109" t="s">
        <v>0</v>
      </c>
      <c r="I435" s="675"/>
      <c r="J435" s="676"/>
      <c r="K435" s="676"/>
      <c r="L435" s="676"/>
      <c r="M435" s="109" t="s">
        <v>0</v>
      </c>
      <c r="N435" s="666"/>
      <c r="O435" s="667"/>
      <c r="P435" s="667"/>
      <c r="Q435" s="667"/>
      <c r="R435" s="97" t="s">
        <v>121</v>
      </c>
      <c r="S435" s="668" t="s">
        <v>301</v>
      </c>
      <c r="T435" s="668"/>
      <c r="U435" s="21"/>
      <c r="V435" s="21"/>
      <c r="W435" s="21"/>
      <c r="X435" s="21"/>
      <c r="Y435" s="623" t="s">
        <v>120</v>
      </c>
      <c r="Z435" s="624"/>
      <c r="AA435" s="624"/>
      <c r="AC435" s="60"/>
    </row>
    <row r="436" spans="1:29" ht="15" customHeight="1">
      <c r="A436" s="33"/>
      <c r="B436" s="199"/>
      <c r="C436" s="58"/>
      <c r="D436" s="58"/>
      <c r="E436" s="58"/>
      <c r="F436" s="625" t="s">
        <v>298</v>
      </c>
      <c r="G436" s="625"/>
      <c r="H436" s="109" t="s">
        <v>204</v>
      </c>
      <c r="I436" s="673"/>
      <c r="J436" s="674"/>
      <c r="K436" s="674"/>
      <c r="L436" s="674"/>
      <c r="M436" s="99" t="s">
        <v>118</v>
      </c>
      <c r="N436" s="620" t="s">
        <v>408</v>
      </c>
      <c r="O436" s="621"/>
      <c r="P436" s="621"/>
      <c r="Q436" s="621"/>
      <c r="R436" s="621"/>
      <c r="S436" s="20" t="s">
        <v>204</v>
      </c>
      <c r="T436" s="622"/>
      <c r="U436" s="622"/>
      <c r="V436" s="622"/>
      <c r="W436" s="39"/>
      <c r="X436" s="21"/>
      <c r="Y436" s="623" t="s">
        <v>119</v>
      </c>
      <c r="Z436" s="624"/>
      <c r="AA436" s="624"/>
      <c r="AC436" s="60"/>
    </row>
    <row r="437" spans="1:29" ht="15" customHeight="1">
      <c r="A437" s="33"/>
      <c r="B437" s="199" t="s">
        <v>409</v>
      </c>
      <c r="C437" s="58"/>
      <c r="D437" s="58"/>
      <c r="E437" s="58"/>
      <c r="F437" s="625" t="s">
        <v>410</v>
      </c>
      <c r="G437" s="625"/>
      <c r="H437" s="109" t="s">
        <v>0</v>
      </c>
      <c r="I437" s="675"/>
      <c r="J437" s="676"/>
      <c r="K437" s="676"/>
      <c r="L437" s="676"/>
      <c r="M437" s="109" t="s">
        <v>0</v>
      </c>
      <c r="N437" s="666"/>
      <c r="O437" s="667"/>
      <c r="P437" s="667"/>
      <c r="Q437" s="667"/>
      <c r="R437" s="97" t="s">
        <v>121</v>
      </c>
      <c r="S437" s="668" t="s">
        <v>427</v>
      </c>
      <c r="T437" s="668"/>
      <c r="U437" s="21"/>
      <c r="V437" s="21"/>
      <c r="W437" s="21"/>
      <c r="X437" s="21"/>
      <c r="Y437" s="623" t="s">
        <v>120</v>
      </c>
      <c r="Z437" s="624"/>
      <c r="AA437" s="624"/>
      <c r="AC437" s="60"/>
    </row>
    <row r="438" spans="1:29" ht="15" customHeight="1">
      <c r="A438" s="33"/>
      <c r="B438" s="199"/>
      <c r="C438" s="58"/>
      <c r="D438" s="58"/>
      <c r="E438" s="58"/>
      <c r="F438" s="625" t="s">
        <v>298</v>
      </c>
      <c r="G438" s="625"/>
      <c r="H438" s="109" t="s">
        <v>204</v>
      </c>
      <c r="I438" s="673"/>
      <c r="J438" s="674"/>
      <c r="K438" s="674"/>
      <c r="L438" s="674"/>
      <c r="M438" s="99" t="s">
        <v>118</v>
      </c>
      <c r="N438" s="675" t="s">
        <v>428</v>
      </c>
      <c r="O438" s="676"/>
      <c r="P438" s="676"/>
      <c r="Q438" s="676"/>
      <c r="R438" s="676"/>
      <c r="S438" s="20" t="s">
        <v>204</v>
      </c>
      <c r="T438" s="622"/>
      <c r="U438" s="622"/>
      <c r="V438" s="622"/>
      <c r="W438" s="39"/>
      <c r="X438" s="21"/>
      <c r="Y438" s="623" t="s">
        <v>119</v>
      </c>
      <c r="Z438" s="624"/>
      <c r="AA438" s="624"/>
      <c r="AC438" s="60"/>
    </row>
    <row r="439" spans="1:29" ht="15" customHeight="1">
      <c r="B439" s="626" t="s">
        <v>309</v>
      </c>
      <c r="C439" s="626"/>
      <c r="D439" s="626"/>
      <c r="E439" s="626"/>
      <c r="F439" s="627" t="s">
        <v>310</v>
      </c>
      <c r="G439" s="627"/>
      <c r="H439" s="628" t="s">
        <v>204</v>
      </c>
      <c r="S439" s="628" t="s">
        <v>204</v>
      </c>
      <c r="T439" s="629"/>
      <c r="U439" s="629"/>
      <c r="V439" s="629"/>
      <c r="W439" s="629"/>
      <c r="AC439" s="60"/>
    </row>
    <row r="440" spans="1:29" ht="15" customHeight="1">
      <c r="B440" s="626"/>
      <c r="C440" s="626"/>
      <c r="D440" s="626"/>
      <c r="E440" s="626"/>
      <c r="F440" s="627"/>
      <c r="G440" s="627"/>
      <c r="H440" s="628"/>
      <c r="S440" s="628"/>
      <c r="T440" s="629"/>
      <c r="U440" s="629"/>
      <c r="V440" s="629"/>
      <c r="W440" s="629"/>
      <c r="AC440" s="60"/>
    </row>
    <row r="441" spans="1:29" ht="15" customHeight="1">
      <c r="B441" s="200" t="s">
        <v>413</v>
      </c>
      <c r="C441" s="198"/>
      <c r="D441" s="7"/>
      <c r="E441" s="10"/>
      <c r="F441" s="627" t="s">
        <v>414</v>
      </c>
      <c r="G441" s="627"/>
      <c r="H441" s="109" t="s">
        <v>0</v>
      </c>
      <c r="P441" s="20" t="s">
        <v>204</v>
      </c>
      <c r="Q441" s="629"/>
      <c r="R441" s="621"/>
      <c r="S441" s="621"/>
      <c r="T441" s="621"/>
      <c r="U441" s="100" t="s">
        <v>341</v>
      </c>
      <c r="V441" s="56" t="s">
        <v>419</v>
      </c>
      <c r="W441" s="100"/>
      <c r="AC441" s="225"/>
    </row>
    <row r="442" spans="1:29" ht="15" customHeight="1">
      <c r="B442" s="200" t="s">
        <v>312</v>
      </c>
      <c r="C442" s="201"/>
      <c r="D442" s="32"/>
      <c r="E442" s="21"/>
      <c r="F442" s="627" t="s">
        <v>313</v>
      </c>
      <c r="G442" s="627"/>
      <c r="H442" s="109" t="s">
        <v>0</v>
      </c>
      <c r="I442" s="21"/>
      <c r="J442" s="108"/>
      <c r="K442" s="19"/>
      <c r="L442" s="109"/>
      <c r="M442" s="33"/>
      <c r="N442" s="101"/>
      <c r="O442" s="20"/>
      <c r="P442" s="20"/>
      <c r="R442" s="97"/>
      <c r="S442" s="26"/>
      <c r="T442" s="25"/>
      <c r="U442" s="679"/>
      <c r="V442" s="680"/>
      <c r="W442" s="680"/>
      <c r="X442" s="21"/>
      <c r="Y442" s="623"/>
      <c r="Z442" s="624"/>
      <c r="AA442" s="624"/>
      <c r="AC442" s="60"/>
    </row>
    <row r="443" spans="1:29" ht="15" customHeight="1">
      <c r="B443" s="200"/>
      <c r="C443" s="198"/>
      <c r="D443" s="7"/>
      <c r="E443" s="10"/>
      <c r="H443" s="109" t="s">
        <v>0</v>
      </c>
      <c r="I443" s="629"/>
      <c r="J443" s="621"/>
      <c r="K443" s="621"/>
      <c r="L443" s="621"/>
      <c r="M443" s="97" t="s">
        <v>416</v>
      </c>
      <c r="N443" s="2" t="s">
        <v>315</v>
      </c>
      <c r="O443" s="109" t="s">
        <v>0</v>
      </c>
      <c r="P443" s="630"/>
      <c r="Q443" s="630"/>
      <c r="R443" s="630"/>
      <c r="S443" s="630"/>
      <c r="T443" s="102"/>
      <c r="U443" s="10"/>
      <c r="V443" s="10"/>
      <c r="W443" s="10"/>
      <c r="X443" s="10"/>
      <c r="Y443" s="623" t="s">
        <v>119</v>
      </c>
      <c r="Z443" s="624"/>
      <c r="AA443" s="624"/>
      <c r="AC443" s="60"/>
    </row>
    <row r="446" spans="1:29" ht="15" customHeight="1">
      <c r="A446" s="33"/>
      <c r="B446" s="5" t="s">
        <v>291</v>
      </c>
      <c r="C446" s="198"/>
      <c r="D446" s="7"/>
      <c r="E446" s="10"/>
      <c r="F446" s="10"/>
      <c r="G446" s="10"/>
      <c r="H446" s="10"/>
      <c r="I446" s="10"/>
      <c r="J446" s="108"/>
      <c r="K446" s="6"/>
      <c r="L446" s="6"/>
      <c r="M446" s="6"/>
      <c r="N446" s="6"/>
      <c r="O446" s="10"/>
      <c r="P446" s="10"/>
      <c r="Q446" s="2"/>
      <c r="R446" s="10"/>
      <c r="S446" s="10"/>
      <c r="T446" s="10"/>
      <c r="U446" s="10"/>
      <c r="V446" s="10"/>
      <c r="W446" s="10"/>
      <c r="X446" s="10"/>
      <c r="Y446" s="10"/>
      <c r="Z446" s="10"/>
      <c r="AA446" s="10"/>
      <c r="AC446" s="225" t="s">
        <v>433</v>
      </c>
    </row>
    <row r="447" spans="1:29" ht="15" customHeight="1">
      <c r="A447" s="33"/>
      <c r="B447" s="669" t="s">
        <v>300</v>
      </c>
      <c r="C447" s="669"/>
      <c r="D447" s="25" t="s">
        <v>204</v>
      </c>
      <c r="E447" s="315" t="s">
        <v>713</v>
      </c>
      <c r="F447" s="315"/>
      <c r="G447" s="315"/>
      <c r="H447" s="25" t="s">
        <v>204</v>
      </c>
      <c r="I447" s="670"/>
      <c r="J447" s="670"/>
      <c r="K447" s="670"/>
      <c r="L447" s="670"/>
      <c r="M447" s="24"/>
      <c r="N447" s="103"/>
      <c r="O447" s="103"/>
      <c r="P447" s="103"/>
      <c r="Q447" s="103"/>
      <c r="AC447" s="60"/>
    </row>
    <row r="448" spans="1:29" ht="15" customHeight="1">
      <c r="A448" s="33"/>
      <c r="B448" s="669" t="s">
        <v>426</v>
      </c>
      <c r="C448" s="669"/>
      <c r="D448" s="25" t="s">
        <v>204</v>
      </c>
      <c r="E448" s="315" t="s">
        <v>725</v>
      </c>
      <c r="F448" s="315"/>
      <c r="G448" s="315"/>
      <c r="H448" s="25" t="s">
        <v>204</v>
      </c>
      <c r="I448" s="670"/>
      <c r="J448" s="670"/>
      <c r="K448" s="670"/>
      <c r="L448" s="670"/>
      <c r="M448" s="25"/>
      <c r="N448" s="103"/>
      <c r="O448" s="103"/>
      <c r="P448" s="103"/>
      <c r="Q448" s="103"/>
      <c r="AC448" s="60"/>
    </row>
    <row r="449" spans="1:29" ht="15" customHeight="1">
      <c r="A449" s="33"/>
      <c r="B449" s="199" t="s">
        <v>406</v>
      </c>
      <c r="C449" s="58"/>
      <c r="D449" s="58"/>
      <c r="E449" s="58"/>
      <c r="F449" s="625" t="s">
        <v>256</v>
      </c>
      <c r="G449" s="625"/>
      <c r="H449" s="109" t="s">
        <v>0</v>
      </c>
      <c r="I449" s="675"/>
      <c r="J449" s="676"/>
      <c r="K449" s="676"/>
      <c r="L449" s="676"/>
      <c r="M449" s="109" t="s">
        <v>0</v>
      </c>
      <c r="N449" s="666"/>
      <c r="O449" s="667"/>
      <c r="P449" s="667"/>
      <c r="Q449" s="667"/>
      <c r="R449" s="97" t="s">
        <v>121</v>
      </c>
      <c r="S449" s="668" t="s">
        <v>301</v>
      </c>
      <c r="T449" s="668"/>
      <c r="U449" s="21"/>
      <c r="V449" s="21"/>
      <c r="W449" s="21"/>
      <c r="X449" s="21"/>
      <c r="Y449" s="623" t="s">
        <v>120</v>
      </c>
      <c r="Z449" s="624"/>
      <c r="AA449" s="624"/>
      <c r="AC449" s="60"/>
    </row>
    <row r="450" spans="1:29" ht="15" customHeight="1">
      <c r="A450" s="33"/>
      <c r="B450" s="199"/>
      <c r="C450" s="58"/>
      <c r="D450" s="58"/>
      <c r="E450" s="58"/>
      <c r="F450" s="625" t="s">
        <v>298</v>
      </c>
      <c r="G450" s="625"/>
      <c r="H450" s="109" t="s">
        <v>204</v>
      </c>
      <c r="I450" s="673"/>
      <c r="J450" s="674"/>
      <c r="K450" s="674"/>
      <c r="L450" s="674"/>
      <c r="M450" s="99" t="s">
        <v>118</v>
      </c>
      <c r="N450" s="620" t="s">
        <v>408</v>
      </c>
      <c r="O450" s="621"/>
      <c r="P450" s="621"/>
      <c r="Q450" s="621"/>
      <c r="R450" s="621"/>
      <c r="S450" s="20" t="s">
        <v>204</v>
      </c>
      <c r="T450" s="622"/>
      <c r="U450" s="622"/>
      <c r="V450" s="622"/>
      <c r="W450" s="39"/>
      <c r="X450" s="21"/>
      <c r="Y450" s="623" t="s">
        <v>119</v>
      </c>
      <c r="Z450" s="624"/>
      <c r="AA450" s="624"/>
      <c r="AC450" s="60"/>
    </row>
    <row r="451" spans="1:29" ht="15" customHeight="1">
      <c r="A451" s="33"/>
      <c r="B451" s="199" t="s">
        <v>409</v>
      </c>
      <c r="C451" s="58"/>
      <c r="D451" s="58"/>
      <c r="E451" s="58"/>
      <c r="F451" s="625" t="s">
        <v>410</v>
      </c>
      <c r="G451" s="625"/>
      <c r="H451" s="109" t="s">
        <v>0</v>
      </c>
      <c r="I451" s="675"/>
      <c r="J451" s="676"/>
      <c r="K451" s="676"/>
      <c r="L451" s="676"/>
      <c r="M451" s="109" t="s">
        <v>0</v>
      </c>
      <c r="N451" s="666"/>
      <c r="O451" s="667"/>
      <c r="P451" s="667"/>
      <c r="Q451" s="667"/>
      <c r="R451" s="97" t="s">
        <v>121</v>
      </c>
      <c r="S451" s="668" t="s">
        <v>427</v>
      </c>
      <c r="T451" s="668"/>
      <c r="U451" s="21"/>
      <c r="V451" s="21"/>
      <c r="W451" s="21"/>
      <c r="X451" s="21"/>
      <c r="Y451" s="623" t="s">
        <v>120</v>
      </c>
      <c r="Z451" s="624"/>
      <c r="AA451" s="624"/>
      <c r="AC451" s="60"/>
    </row>
    <row r="452" spans="1:29" ht="15" customHeight="1">
      <c r="A452" s="33"/>
      <c r="B452" s="199"/>
      <c r="C452" s="58"/>
      <c r="D452" s="58"/>
      <c r="E452" s="58"/>
      <c r="F452" s="625" t="s">
        <v>298</v>
      </c>
      <c r="G452" s="625"/>
      <c r="H452" s="109" t="s">
        <v>204</v>
      </c>
      <c r="I452" s="673"/>
      <c r="J452" s="674"/>
      <c r="K452" s="674"/>
      <c r="L452" s="674"/>
      <c r="M452" s="99" t="s">
        <v>118</v>
      </c>
      <c r="N452" s="675" t="s">
        <v>428</v>
      </c>
      <c r="O452" s="676"/>
      <c r="P452" s="676"/>
      <c r="Q452" s="676"/>
      <c r="R452" s="676"/>
      <c r="S452" s="20" t="s">
        <v>204</v>
      </c>
      <c r="T452" s="622"/>
      <c r="U452" s="622"/>
      <c r="V452" s="622"/>
      <c r="W452" s="39"/>
      <c r="X452" s="21"/>
      <c r="Y452" s="623" t="s">
        <v>119</v>
      </c>
      <c r="Z452" s="624"/>
      <c r="AA452" s="624"/>
      <c r="AC452" s="60"/>
    </row>
    <row r="453" spans="1:29" ht="15" customHeight="1">
      <c r="B453" s="626" t="s">
        <v>309</v>
      </c>
      <c r="C453" s="626"/>
      <c r="D453" s="626"/>
      <c r="E453" s="626"/>
      <c r="F453" s="627" t="s">
        <v>310</v>
      </c>
      <c r="G453" s="627"/>
      <c r="H453" s="628" t="s">
        <v>204</v>
      </c>
      <c r="S453" s="628" t="s">
        <v>204</v>
      </c>
      <c r="T453" s="629"/>
      <c r="U453" s="629"/>
      <c r="V453" s="629"/>
      <c r="W453" s="629"/>
      <c r="AC453" s="60"/>
    </row>
    <row r="454" spans="1:29" ht="15" customHeight="1">
      <c r="B454" s="626"/>
      <c r="C454" s="626"/>
      <c r="D454" s="626"/>
      <c r="E454" s="626"/>
      <c r="F454" s="627"/>
      <c r="G454" s="627"/>
      <c r="H454" s="628"/>
      <c r="S454" s="628"/>
      <c r="T454" s="629"/>
      <c r="U454" s="629"/>
      <c r="V454" s="629"/>
      <c r="W454" s="629"/>
      <c r="AC454" s="60"/>
    </row>
    <row r="455" spans="1:29" ht="15" customHeight="1">
      <c r="B455" s="200" t="s">
        <v>413</v>
      </c>
      <c r="C455" s="198"/>
      <c r="D455" s="7"/>
      <c r="E455" s="10"/>
      <c r="F455" s="627" t="s">
        <v>414</v>
      </c>
      <c r="G455" s="627"/>
      <c r="H455" s="109" t="s">
        <v>0</v>
      </c>
      <c r="P455" s="20" t="s">
        <v>204</v>
      </c>
      <c r="Q455" s="629"/>
      <c r="R455" s="621"/>
      <c r="S455" s="621"/>
      <c r="T455" s="621"/>
      <c r="U455" s="100" t="s">
        <v>341</v>
      </c>
      <c r="V455" s="56" t="s">
        <v>419</v>
      </c>
      <c r="W455" s="100"/>
      <c r="AC455" s="225"/>
    </row>
    <row r="456" spans="1:29" ht="15" customHeight="1">
      <c r="B456" s="200" t="s">
        <v>312</v>
      </c>
      <c r="C456" s="201"/>
      <c r="D456" s="32"/>
      <c r="E456" s="21"/>
      <c r="F456" s="627" t="s">
        <v>313</v>
      </c>
      <c r="G456" s="627"/>
      <c r="H456" s="109" t="s">
        <v>0</v>
      </c>
      <c r="I456" s="21"/>
      <c r="J456" s="108"/>
      <c r="K456" s="19"/>
      <c r="L456" s="109"/>
      <c r="M456" s="33"/>
      <c r="N456" s="101"/>
      <c r="O456" s="20"/>
      <c r="P456" s="20"/>
      <c r="R456" s="97"/>
      <c r="S456" s="26"/>
      <c r="T456" s="25"/>
      <c r="U456" s="679"/>
      <c r="V456" s="680"/>
      <c r="W456" s="680"/>
      <c r="X456" s="21"/>
      <c r="Y456" s="623"/>
      <c r="Z456" s="624"/>
      <c r="AA456" s="624"/>
      <c r="AC456" s="60"/>
    </row>
    <row r="457" spans="1:29" ht="15" customHeight="1">
      <c r="B457" s="200"/>
      <c r="C457" s="198"/>
      <c r="D457" s="7"/>
      <c r="E457" s="10"/>
      <c r="H457" s="109" t="s">
        <v>0</v>
      </c>
      <c r="I457" s="629"/>
      <c r="J457" s="621"/>
      <c r="K457" s="621"/>
      <c r="L457" s="621"/>
      <c r="M457" s="97" t="s">
        <v>416</v>
      </c>
      <c r="N457" s="2" t="s">
        <v>315</v>
      </c>
      <c r="O457" s="109" t="s">
        <v>0</v>
      </c>
      <c r="P457" s="630"/>
      <c r="Q457" s="630"/>
      <c r="R457" s="630"/>
      <c r="S457" s="630"/>
      <c r="T457" s="102"/>
      <c r="U457" s="10"/>
      <c r="V457" s="10"/>
      <c r="W457" s="10"/>
      <c r="X457" s="10"/>
      <c r="Y457" s="623" t="s">
        <v>119</v>
      </c>
      <c r="Z457" s="624"/>
      <c r="AA457" s="624"/>
      <c r="AC457" s="60"/>
    </row>
    <row r="460" spans="1:29" ht="15" customHeight="1">
      <c r="A460" s="33"/>
      <c r="B460" s="5" t="s">
        <v>291</v>
      </c>
      <c r="C460" s="198"/>
      <c r="D460" s="7"/>
      <c r="E460" s="10"/>
      <c r="F460" s="10"/>
      <c r="G460" s="10"/>
      <c r="H460" s="10"/>
      <c r="I460" s="10"/>
      <c r="J460" s="108"/>
      <c r="K460" s="6"/>
      <c r="L460" s="6"/>
      <c r="M460" s="6"/>
      <c r="N460" s="6"/>
      <c r="O460" s="10"/>
      <c r="P460" s="10"/>
      <c r="Q460" s="2"/>
      <c r="R460" s="10"/>
      <c r="S460" s="10"/>
      <c r="T460" s="10"/>
      <c r="U460" s="10"/>
      <c r="V460" s="10"/>
      <c r="W460" s="10"/>
      <c r="X460" s="10"/>
      <c r="Y460" s="10"/>
      <c r="Z460" s="10"/>
      <c r="AA460" s="10"/>
      <c r="AC460" s="225" t="s">
        <v>434</v>
      </c>
    </row>
    <row r="461" spans="1:29" ht="15" customHeight="1">
      <c r="A461" s="33"/>
      <c r="B461" s="669" t="s">
        <v>300</v>
      </c>
      <c r="C461" s="669"/>
      <c r="D461" s="25" t="s">
        <v>204</v>
      </c>
      <c r="E461" s="315" t="s">
        <v>726</v>
      </c>
      <c r="F461" s="315"/>
      <c r="G461" s="315"/>
      <c r="H461" s="25" t="s">
        <v>204</v>
      </c>
      <c r="I461" s="670"/>
      <c r="J461" s="670"/>
      <c r="K461" s="670"/>
      <c r="L461" s="670"/>
      <c r="M461" s="25"/>
      <c r="N461" s="103"/>
      <c r="O461" s="103"/>
      <c r="P461" s="103"/>
      <c r="Q461" s="103"/>
      <c r="AC461" s="60"/>
    </row>
    <row r="462" spans="1:29" ht="15" customHeight="1">
      <c r="A462" s="33"/>
      <c r="B462" s="669" t="s">
        <v>426</v>
      </c>
      <c r="C462" s="669"/>
      <c r="D462" s="25" t="s">
        <v>204</v>
      </c>
      <c r="E462" s="315" t="s">
        <v>727</v>
      </c>
      <c r="F462" s="315"/>
      <c r="G462" s="315"/>
      <c r="H462" s="25" t="s">
        <v>204</v>
      </c>
      <c r="I462" s="670"/>
      <c r="J462" s="670"/>
      <c r="K462" s="670"/>
      <c r="L462" s="670"/>
      <c r="M462" s="25"/>
      <c r="N462" s="103"/>
      <c r="O462" s="103"/>
      <c r="P462" s="103"/>
      <c r="Q462" s="103"/>
      <c r="AC462" s="60"/>
    </row>
    <row r="463" spans="1:29" ht="15" customHeight="1">
      <c r="A463" s="33"/>
      <c r="B463" s="199" t="s">
        <v>406</v>
      </c>
      <c r="C463" s="58"/>
      <c r="D463" s="58"/>
      <c r="E463" s="58"/>
      <c r="F463" s="625" t="s">
        <v>256</v>
      </c>
      <c r="G463" s="625"/>
      <c r="H463" s="109" t="s">
        <v>0</v>
      </c>
      <c r="I463" s="675"/>
      <c r="J463" s="676"/>
      <c r="K463" s="676"/>
      <c r="L463" s="676"/>
      <c r="M463" s="109" t="s">
        <v>0</v>
      </c>
      <c r="N463" s="666"/>
      <c r="O463" s="667"/>
      <c r="P463" s="667"/>
      <c r="Q463" s="667"/>
      <c r="R463" s="97" t="s">
        <v>121</v>
      </c>
      <c r="S463" s="668" t="s">
        <v>301</v>
      </c>
      <c r="T463" s="668"/>
      <c r="U463" s="21"/>
      <c r="V463" s="21"/>
      <c r="W463" s="21"/>
      <c r="X463" s="21"/>
      <c r="Y463" s="623" t="s">
        <v>120</v>
      </c>
      <c r="Z463" s="624"/>
      <c r="AA463" s="624"/>
      <c r="AC463" s="60"/>
    </row>
    <row r="464" spans="1:29" ht="15" customHeight="1">
      <c r="A464" s="33"/>
      <c r="B464" s="199"/>
      <c r="C464" s="58"/>
      <c r="D464" s="58"/>
      <c r="E464" s="58"/>
      <c r="F464" s="625" t="s">
        <v>298</v>
      </c>
      <c r="G464" s="625"/>
      <c r="H464" s="109" t="s">
        <v>204</v>
      </c>
      <c r="I464" s="673"/>
      <c r="J464" s="674"/>
      <c r="K464" s="674"/>
      <c r="L464" s="674"/>
      <c r="M464" s="99" t="s">
        <v>118</v>
      </c>
      <c r="N464" s="620" t="s">
        <v>408</v>
      </c>
      <c r="O464" s="621"/>
      <c r="P464" s="621"/>
      <c r="Q464" s="621"/>
      <c r="R464" s="621"/>
      <c r="S464" s="20" t="s">
        <v>204</v>
      </c>
      <c r="T464" s="622"/>
      <c r="U464" s="622"/>
      <c r="V464" s="622"/>
      <c r="W464" s="39"/>
      <c r="X464" s="21"/>
      <c r="Y464" s="623" t="s">
        <v>119</v>
      </c>
      <c r="Z464" s="624"/>
      <c r="AA464" s="624"/>
      <c r="AC464" s="60"/>
    </row>
    <row r="465" spans="1:29" ht="15" customHeight="1">
      <c r="A465" s="33"/>
      <c r="B465" s="199" t="s">
        <v>409</v>
      </c>
      <c r="C465" s="58"/>
      <c r="D465" s="58"/>
      <c r="E465" s="58"/>
      <c r="F465" s="625" t="s">
        <v>410</v>
      </c>
      <c r="G465" s="625"/>
      <c r="H465" s="109" t="s">
        <v>0</v>
      </c>
      <c r="I465" s="675"/>
      <c r="J465" s="676"/>
      <c r="K465" s="676"/>
      <c r="L465" s="676"/>
      <c r="M465" s="109" t="s">
        <v>0</v>
      </c>
      <c r="N465" s="666"/>
      <c r="O465" s="667"/>
      <c r="P465" s="667"/>
      <c r="Q465" s="667"/>
      <c r="R465" s="97" t="s">
        <v>121</v>
      </c>
      <c r="S465" s="668" t="s">
        <v>427</v>
      </c>
      <c r="T465" s="668"/>
      <c r="U465" s="21"/>
      <c r="V465" s="21"/>
      <c r="W465" s="21"/>
      <c r="X465" s="21"/>
      <c r="Y465" s="623" t="s">
        <v>120</v>
      </c>
      <c r="Z465" s="624"/>
      <c r="AA465" s="624"/>
      <c r="AC465" s="60"/>
    </row>
    <row r="466" spans="1:29" ht="15" customHeight="1">
      <c r="A466" s="33"/>
      <c r="B466" s="199"/>
      <c r="C466" s="58"/>
      <c r="D466" s="58"/>
      <c r="E466" s="58"/>
      <c r="F466" s="625" t="s">
        <v>298</v>
      </c>
      <c r="G466" s="625"/>
      <c r="H466" s="109" t="s">
        <v>204</v>
      </c>
      <c r="I466" s="673"/>
      <c r="J466" s="674"/>
      <c r="K466" s="674"/>
      <c r="L466" s="674"/>
      <c r="M466" s="99" t="s">
        <v>118</v>
      </c>
      <c r="N466" s="675" t="s">
        <v>428</v>
      </c>
      <c r="O466" s="676"/>
      <c r="P466" s="676"/>
      <c r="Q466" s="676"/>
      <c r="R466" s="676"/>
      <c r="S466" s="20" t="s">
        <v>204</v>
      </c>
      <c r="T466" s="622"/>
      <c r="U466" s="622"/>
      <c r="V466" s="622"/>
      <c r="W466" s="39"/>
      <c r="X466" s="21"/>
      <c r="Y466" s="623" t="s">
        <v>119</v>
      </c>
      <c r="Z466" s="624"/>
      <c r="AA466" s="624"/>
      <c r="AC466" s="60"/>
    </row>
    <row r="467" spans="1:29" ht="15" customHeight="1">
      <c r="B467" s="626" t="s">
        <v>309</v>
      </c>
      <c r="C467" s="626"/>
      <c r="D467" s="626"/>
      <c r="E467" s="626"/>
      <c r="F467" s="627" t="s">
        <v>310</v>
      </c>
      <c r="G467" s="627"/>
      <c r="H467" s="628" t="s">
        <v>204</v>
      </c>
      <c r="S467" s="628" t="s">
        <v>204</v>
      </c>
      <c r="T467" s="629"/>
      <c r="U467" s="629"/>
      <c r="V467" s="629"/>
      <c r="W467" s="629"/>
      <c r="AC467" s="60"/>
    </row>
    <row r="468" spans="1:29" ht="15" customHeight="1">
      <c r="B468" s="626"/>
      <c r="C468" s="626"/>
      <c r="D468" s="626"/>
      <c r="E468" s="626"/>
      <c r="F468" s="627"/>
      <c r="G468" s="627"/>
      <c r="H468" s="628"/>
      <c r="S468" s="628"/>
      <c r="T468" s="629"/>
      <c r="U468" s="629"/>
      <c r="V468" s="629"/>
      <c r="W468" s="629"/>
      <c r="AC468" s="60"/>
    </row>
    <row r="469" spans="1:29" ht="15" customHeight="1">
      <c r="B469" s="200" t="s">
        <v>413</v>
      </c>
      <c r="C469" s="198"/>
      <c r="D469" s="7"/>
      <c r="E469" s="10"/>
      <c r="F469" s="627" t="s">
        <v>414</v>
      </c>
      <c r="G469" s="627"/>
      <c r="H469" s="109" t="s">
        <v>0</v>
      </c>
      <c r="P469" s="20" t="s">
        <v>204</v>
      </c>
      <c r="Q469" s="629"/>
      <c r="R469" s="621"/>
      <c r="S469" s="621"/>
      <c r="T469" s="621"/>
      <c r="U469" s="100" t="s">
        <v>341</v>
      </c>
      <c r="V469" s="56" t="s">
        <v>422</v>
      </c>
      <c r="W469" s="100"/>
      <c r="AC469" s="225"/>
    </row>
    <row r="470" spans="1:29" ht="15" customHeight="1">
      <c r="B470" s="200" t="s">
        <v>312</v>
      </c>
      <c r="C470" s="201"/>
      <c r="D470" s="32"/>
      <c r="E470" s="21"/>
      <c r="F470" s="627" t="s">
        <v>313</v>
      </c>
      <c r="G470" s="627"/>
      <c r="H470" s="109" t="s">
        <v>0</v>
      </c>
      <c r="I470" s="21"/>
      <c r="J470" s="108"/>
      <c r="K470" s="19"/>
      <c r="L470" s="109"/>
      <c r="M470" s="33"/>
      <c r="N470" s="101"/>
      <c r="O470" s="20"/>
      <c r="P470" s="20"/>
      <c r="R470" s="97"/>
      <c r="S470" s="26"/>
      <c r="T470" s="25"/>
      <c r="U470" s="104"/>
      <c r="V470" s="38"/>
      <c r="W470" s="38"/>
      <c r="X470" s="21"/>
      <c r="Y470" s="98"/>
      <c r="Z470" s="22"/>
      <c r="AA470" s="22"/>
      <c r="AC470" s="60"/>
    </row>
    <row r="471" spans="1:29" ht="15" customHeight="1">
      <c r="B471" s="200"/>
      <c r="C471" s="198"/>
      <c r="D471" s="7"/>
      <c r="E471" s="10"/>
      <c r="H471" s="109" t="s">
        <v>0</v>
      </c>
      <c r="I471" s="629"/>
      <c r="J471" s="621"/>
      <c r="K471" s="621"/>
      <c r="L471" s="621"/>
      <c r="M471" s="97" t="s">
        <v>416</v>
      </c>
      <c r="N471" s="2" t="s">
        <v>315</v>
      </c>
      <c r="O471" s="109" t="s">
        <v>0</v>
      </c>
      <c r="P471" s="630"/>
      <c r="Q471" s="630"/>
      <c r="R471" s="630"/>
      <c r="S471" s="630"/>
      <c r="T471" s="102"/>
      <c r="U471" s="10"/>
      <c r="V471" s="10"/>
      <c r="W471" s="10"/>
      <c r="X471" s="10"/>
      <c r="Y471" s="623" t="s">
        <v>119</v>
      </c>
      <c r="Z471" s="624"/>
      <c r="AA471" s="624"/>
      <c r="AC471" s="60"/>
    </row>
    <row r="474" spans="1:29" ht="15" customHeight="1">
      <c r="A474" s="33"/>
      <c r="B474" s="5" t="s">
        <v>291</v>
      </c>
      <c r="C474" s="198"/>
      <c r="D474" s="7"/>
      <c r="E474" s="10"/>
      <c r="F474" s="10"/>
      <c r="G474" s="10"/>
      <c r="H474" s="10"/>
      <c r="I474" s="10"/>
      <c r="J474" s="108"/>
      <c r="K474" s="6"/>
      <c r="L474" s="6"/>
      <c r="M474" s="6"/>
      <c r="N474" s="6"/>
      <c r="O474" s="10"/>
      <c r="P474" s="10"/>
      <c r="Q474" s="2"/>
      <c r="R474" s="10"/>
      <c r="S474" s="10"/>
      <c r="T474" s="10"/>
      <c r="U474" s="10"/>
      <c r="V474" s="10"/>
      <c r="W474" s="10"/>
      <c r="X474" s="10"/>
      <c r="Y474" s="10"/>
      <c r="Z474" s="10"/>
      <c r="AA474" s="10"/>
      <c r="AC474" s="225" t="s">
        <v>435</v>
      </c>
    </row>
    <row r="475" spans="1:29" ht="15" customHeight="1">
      <c r="A475" s="33"/>
      <c r="B475" s="669" t="s">
        <v>300</v>
      </c>
      <c r="C475" s="669"/>
      <c r="D475" s="25" t="s">
        <v>204</v>
      </c>
      <c r="E475" s="315" t="s">
        <v>728</v>
      </c>
      <c r="F475" s="315"/>
      <c r="G475" s="315"/>
      <c r="H475" s="25" t="s">
        <v>204</v>
      </c>
      <c r="I475" s="670"/>
      <c r="J475" s="670"/>
      <c r="K475" s="670"/>
      <c r="L475" s="670"/>
      <c r="M475" s="24"/>
      <c r="N475" s="103"/>
      <c r="O475" s="103"/>
      <c r="P475" s="103"/>
      <c r="Q475" s="103"/>
      <c r="AC475" s="60"/>
    </row>
    <row r="476" spans="1:29" ht="15" customHeight="1">
      <c r="A476" s="33"/>
      <c r="B476" s="669" t="s">
        <v>426</v>
      </c>
      <c r="C476" s="669"/>
      <c r="D476" s="25" t="s">
        <v>204</v>
      </c>
      <c r="E476" s="315" t="s">
        <v>729</v>
      </c>
      <c r="F476" s="315"/>
      <c r="G476" s="315"/>
      <c r="H476" s="25" t="s">
        <v>204</v>
      </c>
      <c r="I476" s="670"/>
      <c r="J476" s="670"/>
      <c r="K476" s="670"/>
      <c r="L476" s="670"/>
      <c r="M476" s="25"/>
      <c r="N476" s="103"/>
      <c r="O476" s="103"/>
      <c r="P476" s="103"/>
      <c r="Q476" s="103"/>
      <c r="AC476" s="60"/>
    </row>
    <row r="477" spans="1:29" ht="15" customHeight="1">
      <c r="A477" s="33"/>
      <c r="B477" s="199" t="s">
        <v>406</v>
      </c>
      <c r="C477" s="58"/>
      <c r="D477" s="58"/>
      <c r="E477" s="58"/>
      <c r="F477" s="625" t="s">
        <v>256</v>
      </c>
      <c r="G477" s="625"/>
      <c r="H477" s="109" t="s">
        <v>0</v>
      </c>
      <c r="I477" s="675"/>
      <c r="J477" s="676"/>
      <c r="K477" s="676"/>
      <c r="L477" s="676"/>
      <c r="M477" s="109" t="s">
        <v>0</v>
      </c>
      <c r="N477" s="666"/>
      <c r="O477" s="667"/>
      <c r="P477" s="667"/>
      <c r="Q477" s="667"/>
      <c r="R477" s="97" t="s">
        <v>121</v>
      </c>
      <c r="S477" s="668" t="s">
        <v>301</v>
      </c>
      <c r="T477" s="668"/>
      <c r="U477" s="21"/>
      <c r="V477" s="21"/>
      <c r="W477" s="21"/>
      <c r="X477" s="21"/>
      <c r="Y477" s="623" t="s">
        <v>120</v>
      </c>
      <c r="Z477" s="624"/>
      <c r="AA477" s="624"/>
      <c r="AC477" s="60"/>
    </row>
    <row r="478" spans="1:29" ht="15" customHeight="1">
      <c r="A478" s="33"/>
      <c r="B478" s="199"/>
      <c r="C478" s="58"/>
      <c r="D478" s="58"/>
      <c r="E478" s="58"/>
      <c r="F478" s="625" t="s">
        <v>298</v>
      </c>
      <c r="G478" s="625"/>
      <c r="H478" s="109" t="s">
        <v>204</v>
      </c>
      <c r="I478" s="673"/>
      <c r="J478" s="674"/>
      <c r="K478" s="674"/>
      <c r="L478" s="674"/>
      <c r="M478" s="99" t="s">
        <v>118</v>
      </c>
      <c r="N478" s="620" t="s">
        <v>408</v>
      </c>
      <c r="O478" s="621"/>
      <c r="P478" s="621"/>
      <c r="Q478" s="621"/>
      <c r="R478" s="621"/>
      <c r="S478" s="20" t="s">
        <v>204</v>
      </c>
      <c r="T478" s="622"/>
      <c r="U478" s="622"/>
      <c r="V478" s="622"/>
      <c r="W478" s="39"/>
      <c r="X478" s="21"/>
      <c r="Y478" s="623" t="s">
        <v>119</v>
      </c>
      <c r="Z478" s="624"/>
      <c r="AA478" s="624"/>
      <c r="AC478" s="60"/>
    </row>
    <row r="479" spans="1:29" ht="15" customHeight="1">
      <c r="A479" s="33"/>
      <c r="B479" s="199" t="s">
        <v>409</v>
      </c>
      <c r="C479" s="58"/>
      <c r="D479" s="58"/>
      <c r="E479" s="58"/>
      <c r="F479" s="625" t="s">
        <v>410</v>
      </c>
      <c r="G479" s="625"/>
      <c r="H479" s="109" t="s">
        <v>0</v>
      </c>
      <c r="I479" s="675"/>
      <c r="J479" s="676"/>
      <c r="K479" s="676"/>
      <c r="L479" s="676"/>
      <c r="M479" s="109" t="s">
        <v>0</v>
      </c>
      <c r="N479" s="666"/>
      <c r="O479" s="667"/>
      <c r="P479" s="667"/>
      <c r="Q479" s="667"/>
      <c r="R479" s="97" t="s">
        <v>121</v>
      </c>
      <c r="S479" s="668" t="s">
        <v>427</v>
      </c>
      <c r="T479" s="668"/>
      <c r="U479" s="21"/>
      <c r="V479" s="21"/>
      <c r="W479" s="21"/>
      <c r="X479" s="21"/>
      <c r="Y479" s="623" t="s">
        <v>120</v>
      </c>
      <c r="Z479" s="624"/>
      <c r="AA479" s="624"/>
      <c r="AC479" s="60"/>
    </row>
    <row r="480" spans="1:29" ht="15" customHeight="1">
      <c r="A480" s="33"/>
      <c r="B480" s="199"/>
      <c r="C480" s="58"/>
      <c r="D480" s="58"/>
      <c r="E480" s="58"/>
      <c r="F480" s="625" t="s">
        <v>298</v>
      </c>
      <c r="G480" s="625"/>
      <c r="H480" s="109" t="s">
        <v>204</v>
      </c>
      <c r="I480" s="673"/>
      <c r="J480" s="674"/>
      <c r="K480" s="674"/>
      <c r="L480" s="674"/>
      <c r="M480" s="99" t="s">
        <v>118</v>
      </c>
      <c r="N480" s="675" t="s">
        <v>428</v>
      </c>
      <c r="O480" s="676"/>
      <c r="P480" s="676"/>
      <c r="Q480" s="676"/>
      <c r="R480" s="676"/>
      <c r="S480" s="20" t="s">
        <v>204</v>
      </c>
      <c r="T480" s="622"/>
      <c r="U480" s="622"/>
      <c r="V480" s="622"/>
      <c r="W480" s="39"/>
      <c r="X480" s="21"/>
      <c r="Y480" s="623" t="s">
        <v>119</v>
      </c>
      <c r="Z480" s="624"/>
      <c r="AA480" s="624"/>
      <c r="AC480" s="60"/>
    </row>
    <row r="481" spans="1:29" ht="15" customHeight="1">
      <c r="B481" s="626" t="s">
        <v>309</v>
      </c>
      <c r="C481" s="626"/>
      <c r="D481" s="626"/>
      <c r="E481" s="626"/>
      <c r="F481" s="627" t="s">
        <v>310</v>
      </c>
      <c r="G481" s="627"/>
      <c r="H481" s="628" t="s">
        <v>204</v>
      </c>
      <c r="S481" s="628" t="s">
        <v>204</v>
      </c>
      <c r="T481" s="629"/>
      <c r="U481" s="629"/>
      <c r="V481" s="629"/>
      <c r="W481" s="629"/>
      <c r="AC481" s="60"/>
    </row>
    <row r="482" spans="1:29" ht="15" customHeight="1">
      <c r="B482" s="626"/>
      <c r="C482" s="626"/>
      <c r="D482" s="626"/>
      <c r="E482" s="626"/>
      <c r="F482" s="627"/>
      <c r="G482" s="627"/>
      <c r="H482" s="628"/>
      <c r="S482" s="628"/>
      <c r="T482" s="629"/>
      <c r="U482" s="629"/>
      <c r="V482" s="629"/>
      <c r="W482" s="629"/>
      <c r="AC482" s="60"/>
    </row>
    <row r="483" spans="1:29" ht="15" customHeight="1">
      <c r="B483" s="200" t="s">
        <v>413</v>
      </c>
      <c r="C483" s="198"/>
      <c r="D483" s="7"/>
      <c r="E483" s="10"/>
      <c r="F483" s="627" t="s">
        <v>414</v>
      </c>
      <c r="G483" s="627"/>
      <c r="H483" s="109" t="s">
        <v>0</v>
      </c>
      <c r="P483" s="20" t="s">
        <v>204</v>
      </c>
      <c r="Q483" s="629"/>
      <c r="R483" s="621"/>
      <c r="S483" s="621"/>
      <c r="T483" s="621"/>
      <c r="U483" s="100" t="s">
        <v>341</v>
      </c>
      <c r="V483" s="56" t="s">
        <v>422</v>
      </c>
      <c r="W483" s="100"/>
      <c r="AC483" s="216"/>
    </row>
    <row r="484" spans="1:29" ht="15" customHeight="1">
      <c r="B484" s="200" t="s">
        <v>312</v>
      </c>
      <c r="C484" s="201"/>
      <c r="D484" s="32"/>
      <c r="E484" s="21"/>
      <c r="F484" s="627" t="s">
        <v>313</v>
      </c>
      <c r="G484" s="627"/>
      <c r="H484" s="109" t="s">
        <v>0</v>
      </c>
      <c r="I484" s="21"/>
      <c r="J484" s="108"/>
      <c r="K484" s="19"/>
      <c r="L484" s="109"/>
      <c r="M484" s="33"/>
      <c r="N484" s="101"/>
      <c r="O484" s="20"/>
      <c r="P484" s="20"/>
      <c r="R484" s="97"/>
      <c r="S484" s="26"/>
      <c r="T484" s="25"/>
      <c r="U484" s="104"/>
      <c r="V484" s="38"/>
      <c r="W484" s="38"/>
      <c r="X484" s="21"/>
      <c r="Y484" s="98"/>
      <c r="Z484" s="22"/>
      <c r="AA484" s="22"/>
      <c r="AC484" s="60"/>
    </row>
    <row r="485" spans="1:29" ht="15" customHeight="1">
      <c r="B485" s="200"/>
      <c r="C485" s="198"/>
      <c r="D485" s="7"/>
      <c r="E485" s="10"/>
      <c r="H485" s="109" t="s">
        <v>0</v>
      </c>
      <c r="I485" s="629"/>
      <c r="J485" s="621"/>
      <c r="K485" s="621"/>
      <c r="L485" s="621"/>
      <c r="M485" s="97" t="s">
        <v>416</v>
      </c>
      <c r="N485" s="2" t="s">
        <v>315</v>
      </c>
      <c r="O485" s="109" t="s">
        <v>0</v>
      </c>
      <c r="P485" s="630"/>
      <c r="Q485" s="630"/>
      <c r="R485" s="630"/>
      <c r="S485" s="630"/>
      <c r="T485" s="102"/>
      <c r="U485" s="10"/>
      <c r="V485" s="10"/>
      <c r="W485" s="10"/>
      <c r="X485" s="10"/>
      <c r="Y485" s="623" t="s">
        <v>119</v>
      </c>
      <c r="Z485" s="624"/>
      <c r="AA485" s="624"/>
      <c r="AC485" s="60"/>
    </row>
    <row r="487" spans="1:29" ht="15" customHeight="1">
      <c r="A487" s="72" t="s">
        <v>436</v>
      </c>
      <c r="B487" s="72"/>
      <c r="C487" s="72"/>
      <c r="D487" s="72"/>
      <c r="E487" s="72"/>
      <c r="F487" s="72"/>
      <c r="G487" s="72"/>
      <c r="H487" s="72"/>
      <c r="I487" s="72"/>
      <c r="J487" s="72"/>
      <c r="K487" s="72"/>
      <c r="L487" s="72"/>
      <c r="M487" s="72"/>
      <c r="N487" s="72"/>
      <c r="O487" s="72"/>
      <c r="P487" s="72"/>
      <c r="Q487" s="72"/>
      <c r="R487" s="72"/>
      <c r="S487" s="72"/>
      <c r="T487" s="72"/>
      <c r="U487" s="72"/>
      <c r="V487" s="72"/>
      <c r="W487" s="72"/>
      <c r="X487" s="72"/>
      <c r="Y487" s="72"/>
      <c r="Z487" s="72"/>
      <c r="AA487" s="72"/>
      <c r="AB487" s="72"/>
    </row>
    <row r="489" spans="1:29" ht="15" customHeight="1" thickBot="1">
      <c r="B489" s="4" t="s">
        <v>601</v>
      </c>
      <c r="AC489" s="73" t="s">
        <v>736</v>
      </c>
    </row>
    <row r="490" spans="1:29" ht="15" customHeight="1">
      <c r="B490" s="131"/>
      <c r="C490" s="132"/>
      <c r="D490" s="132"/>
      <c r="E490" s="132"/>
      <c r="F490" s="132"/>
      <c r="G490" s="132"/>
      <c r="H490" s="132"/>
      <c r="I490" s="132"/>
      <c r="J490" s="132"/>
      <c r="K490" s="132"/>
      <c r="L490" s="132"/>
      <c r="M490" s="133"/>
      <c r="N490" s="133"/>
      <c r="O490" s="132"/>
      <c r="P490" s="132"/>
      <c r="Q490" s="132"/>
      <c r="R490" s="133"/>
      <c r="S490" s="134"/>
      <c r="T490" s="130"/>
      <c r="U490" s="146" t="s">
        <v>167</v>
      </c>
      <c r="V490" s="144" t="s">
        <v>0</v>
      </c>
      <c r="W490" s="843"/>
      <c r="X490" s="843"/>
      <c r="Y490" s="843"/>
      <c r="Z490" s="271" t="s">
        <v>610</v>
      </c>
      <c r="AC490" s="73"/>
    </row>
    <row r="491" spans="1:29" ht="15" customHeight="1">
      <c r="B491" s="135"/>
      <c r="C491" s="136"/>
      <c r="D491" s="136"/>
      <c r="E491" s="136"/>
      <c r="F491" s="136"/>
      <c r="G491" s="136"/>
      <c r="H491" s="136"/>
      <c r="I491" s="136"/>
      <c r="J491" s="136"/>
      <c r="K491" s="136"/>
      <c r="L491" s="136"/>
      <c r="M491" s="136"/>
      <c r="N491" s="137"/>
      <c r="O491" s="136"/>
      <c r="P491" s="136"/>
      <c r="Q491" s="136"/>
      <c r="R491" s="137"/>
      <c r="S491" s="138"/>
      <c r="T491" s="130"/>
      <c r="U491" s="304" t="s">
        <v>657</v>
      </c>
      <c r="V491" s="144" t="s">
        <v>0</v>
      </c>
      <c r="W491" s="843"/>
      <c r="X491" s="843"/>
      <c r="Y491" s="843"/>
      <c r="Z491" s="271" t="s">
        <v>610</v>
      </c>
      <c r="AC491" s="73"/>
    </row>
    <row r="492" spans="1:29" ht="15" customHeight="1">
      <c r="B492" s="135"/>
      <c r="C492" s="136"/>
      <c r="D492" s="136"/>
      <c r="E492" s="136"/>
      <c r="F492" s="136"/>
      <c r="G492" s="136"/>
      <c r="H492" s="136"/>
      <c r="I492" s="136"/>
      <c r="J492" s="136"/>
      <c r="K492" s="136"/>
      <c r="L492" s="136"/>
      <c r="M492" s="136"/>
      <c r="N492" s="137"/>
      <c r="O492" s="136"/>
      <c r="P492" s="136"/>
      <c r="Q492" s="136"/>
      <c r="R492" s="137"/>
      <c r="S492" s="138"/>
      <c r="T492" s="129"/>
      <c r="U492" s="305" t="s">
        <v>656</v>
      </c>
      <c r="V492" s="144" t="s">
        <v>0</v>
      </c>
      <c r="W492" s="843"/>
      <c r="X492" s="843"/>
      <c r="Y492" s="843"/>
      <c r="Z492" s="271" t="s">
        <v>610</v>
      </c>
      <c r="AC492" s="73"/>
    </row>
    <row r="493" spans="1:29" ht="15" customHeight="1">
      <c r="B493" s="135"/>
      <c r="C493" s="136"/>
      <c r="D493" s="136"/>
      <c r="E493" s="136"/>
      <c r="F493" s="136"/>
      <c r="G493" s="136"/>
      <c r="H493" s="136"/>
      <c r="I493" s="136"/>
      <c r="J493" s="136"/>
      <c r="K493" s="136"/>
      <c r="L493" s="136"/>
      <c r="M493" s="136"/>
      <c r="N493" s="137"/>
      <c r="O493" s="136"/>
      <c r="P493" s="136"/>
      <c r="Q493" s="136"/>
      <c r="R493" s="137"/>
      <c r="S493" s="138"/>
      <c r="T493" s="129"/>
      <c r="U493" s="145" t="s">
        <v>168</v>
      </c>
      <c r="V493" s="144" t="s">
        <v>0</v>
      </c>
      <c r="W493" s="843"/>
      <c r="X493" s="843"/>
      <c r="Y493" s="843"/>
      <c r="Z493" s="271" t="s">
        <v>610</v>
      </c>
      <c r="AC493" s="73"/>
    </row>
    <row r="494" spans="1:29" ht="15" customHeight="1">
      <c r="B494" s="135"/>
      <c r="C494" s="136"/>
      <c r="D494" s="136"/>
      <c r="E494" s="136"/>
      <c r="F494" s="136"/>
      <c r="G494" s="136"/>
      <c r="H494" s="136"/>
      <c r="I494" s="136"/>
      <c r="J494" s="136"/>
      <c r="K494" s="136"/>
      <c r="L494" s="136"/>
      <c r="M494" s="137"/>
      <c r="N494" s="137"/>
      <c r="O494" s="136"/>
      <c r="P494" s="136"/>
      <c r="Q494" s="136"/>
      <c r="R494" s="137"/>
      <c r="S494" s="139"/>
      <c r="T494" s="129"/>
      <c r="U494" s="146" t="s">
        <v>169</v>
      </c>
      <c r="V494" s="144" t="s">
        <v>0</v>
      </c>
      <c r="W494" s="843"/>
      <c r="X494" s="843"/>
      <c r="Y494" s="843"/>
      <c r="Z494" s="271" t="s">
        <v>610</v>
      </c>
      <c r="AC494" s="73"/>
    </row>
    <row r="495" spans="1:29" ht="15" customHeight="1">
      <c r="B495" s="135"/>
      <c r="C495" s="136"/>
      <c r="D495" s="136"/>
      <c r="E495" s="136"/>
      <c r="F495" s="136"/>
      <c r="G495" s="136"/>
      <c r="H495" s="136"/>
      <c r="I495" s="136"/>
      <c r="J495" s="136"/>
      <c r="K495" s="136"/>
      <c r="L495" s="136"/>
      <c r="M495" s="136"/>
      <c r="N495" s="137"/>
      <c r="O495" s="136"/>
      <c r="P495" s="136"/>
      <c r="Q495" s="136"/>
      <c r="R495" s="137"/>
      <c r="S495" s="138"/>
      <c r="T495" s="129"/>
      <c r="U495" s="145" t="s">
        <v>170</v>
      </c>
      <c r="V495" s="144" t="s">
        <v>0</v>
      </c>
      <c r="W495" s="843"/>
      <c r="X495" s="843"/>
      <c r="Y495" s="843"/>
      <c r="Z495" s="271" t="s">
        <v>610</v>
      </c>
      <c r="AC495" s="73"/>
    </row>
    <row r="496" spans="1:29" ht="15" customHeight="1">
      <c r="B496" s="135"/>
      <c r="C496" s="136"/>
      <c r="D496" s="136"/>
      <c r="E496" s="136"/>
      <c r="F496" s="136"/>
      <c r="G496" s="136"/>
      <c r="H496" s="136"/>
      <c r="I496" s="136"/>
      <c r="J496" s="136"/>
      <c r="K496" s="136"/>
      <c r="L496" s="136"/>
      <c r="M496" s="137"/>
      <c r="N496" s="137"/>
      <c r="O496" s="136"/>
      <c r="P496" s="136"/>
      <c r="Q496" s="136"/>
      <c r="R496" s="137"/>
      <c r="S496" s="139"/>
      <c r="T496" s="129"/>
      <c r="U496" s="145" t="s">
        <v>171</v>
      </c>
      <c r="V496" s="144" t="s">
        <v>0</v>
      </c>
      <c r="W496" s="843"/>
      <c r="X496" s="843"/>
      <c r="Y496" s="843"/>
      <c r="Z496" s="271" t="s">
        <v>610</v>
      </c>
      <c r="AC496" s="73"/>
    </row>
    <row r="497" spans="2:34" ht="15" customHeight="1">
      <c r="B497" s="135"/>
      <c r="C497" s="136"/>
      <c r="D497" s="136"/>
      <c r="E497" s="136"/>
      <c r="F497" s="136"/>
      <c r="G497" s="136"/>
      <c r="H497" s="136"/>
      <c r="I497" s="136"/>
      <c r="J497" s="136"/>
      <c r="K497" s="136"/>
      <c r="L497" s="136"/>
      <c r="M497" s="137"/>
      <c r="N497" s="137"/>
      <c r="O497" s="136"/>
      <c r="P497" s="136"/>
      <c r="Q497" s="136"/>
      <c r="R497" s="137"/>
      <c r="S497" s="139"/>
      <c r="T497" s="129"/>
      <c r="U497" s="305" t="s">
        <v>653</v>
      </c>
      <c r="V497" s="144" t="s">
        <v>0</v>
      </c>
      <c r="W497" s="843"/>
      <c r="X497" s="843"/>
      <c r="Y497" s="843"/>
      <c r="Z497" s="271" t="s">
        <v>610</v>
      </c>
      <c r="AC497" s="73"/>
    </row>
    <row r="498" spans="2:34" ht="15" customHeight="1">
      <c r="B498" s="135"/>
      <c r="C498" s="136"/>
      <c r="D498" s="136"/>
      <c r="E498" s="136"/>
      <c r="F498" s="136"/>
      <c r="G498" s="136"/>
      <c r="H498" s="136"/>
      <c r="I498" s="136"/>
      <c r="J498" s="136"/>
      <c r="K498" s="136"/>
      <c r="L498" s="136"/>
      <c r="M498" s="137"/>
      <c r="N498" s="137"/>
      <c r="O498" s="136"/>
      <c r="P498" s="136"/>
      <c r="Q498" s="136"/>
      <c r="R498" s="137"/>
      <c r="S498" s="139"/>
      <c r="T498" s="129"/>
      <c r="U498" s="305" t="s">
        <v>654</v>
      </c>
      <c r="V498" s="144" t="s">
        <v>0</v>
      </c>
      <c r="W498" s="843"/>
      <c r="X498" s="843"/>
      <c r="Y498" s="843"/>
      <c r="Z498" s="271" t="s">
        <v>610</v>
      </c>
      <c r="AC498" s="73"/>
    </row>
    <row r="499" spans="2:34" ht="15" customHeight="1">
      <c r="B499" s="135"/>
      <c r="C499" s="136"/>
      <c r="D499" s="136"/>
      <c r="E499" s="136"/>
      <c r="F499" s="136"/>
      <c r="G499" s="136"/>
      <c r="H499" s="136"/>
      <c r="I499" s="136"/>
      <c r="J499" s="136"/>
      <c r="K499" s="136"/>
      <c r="L499" s="136"/>
      <c r="M499" s="137"/>
      <c r="N499" s="137"/>
      <c r="O499" s="136"/>
      <c r="P499" s="136"/>
      <c r="Q499" s="136"/>
      <c r="R499" s="137"/>
      <c r="S499" s="139"/>
      <c r="T499" s="129"/>
      <c r="U499" s="305" t="s">
        <v>655</v>
      </c>
      <c r="V499" s="144" t="s">
        <v>0</v>
      </c>
      <c r="W499" s="843"/>
      <c r="X499" s="843"/>
      <c r="Y499" s="843"/>
      <c r="Z499" s="271" t="s">
        <v>610</v>
      </c>
      <c r="AC499" s="73"/>
    </row>
    <row r="500" spans="2:34" ht="15" customHeight="1">
      <c r="B500" s="135"/>
      <c r="C500" s="136"/>
      <c r="D500" s="136"/>
      <c r="E500" s="136"/>
      <c r="F500" s="136"/>
      <c r="G500" s="136"/>
      <c r="H500" s="136"/>
      <c r="I500" s="136"/>
      <c r="J500" s="136"/>
      <c r="K500" s="136"/>
      <c r="L500" s="136"/>
      <c r="M500" s="137"/>
      <c r="N500" s="137"/>
      <c r="O500" s="136"/>
      <c r="P500" s="136"/>
      <c r="Q500" s="136"/>
      <c r="R500" s="137"/>
      <c r="S500" s="139"/>
      <c r="T500" s="129"/>
      <c r="U500" s="145" t="s">
        <v>172</v>
      </c>
      <c r="V500" s="144" t="s">
        <v>0</v>
      </c>
      <c r="W500" s="843"/>
      <c r="X500" s="843"/>
      <c r="Y500" s="843"/>
      <c r="Z500" s="130"/>
      <c r="AC500" s="73"/>
    </row>
    <row r="501" spans="2:34" ht="15" customHeight="1">
      <c r="B501" s="135"/>
      <c r="C501" s="136"/>
      <c r="D501" s="136"/>
      <c r="E501" s="136"/>
      <c r="F501" s="136"/>
      <c r="G501" s="136"/>
      <c r="H501" s="136"/>
      <c r="I501" s="136"/>
      <c r="J501" s="136"/>
      <c r="K501" s="136"/>
      <c r="L501" s="136"/>
      <c r="M501" s="136"/>
      <c r="N501" s="137"/>
      <c r="O501" s="136"/>
      <c r="P501" s="136"/>
      <c r="Q501" s="136"/>
      <c r="R501" s="137"/>
      <c r="S501" s="139"/>
      <c r="T501" s="129"/>
      <c r="U501" s="145" t="s">
        <v>173</v>
      </c>
      <c r="V501" s="144" t="s">
        <v>0</v>
      </c>
      <c r="W501" s="843"/>
      <c r="X501" s="843"/>
      <c r="Y501" s="843"/>
      <c r="Z501" s="272" t="s">
        <v>611</v>
      </c>
      <c r="AC501" s="73"/>
    </row>
    <row r="502" spans="2:34" ht="15" customHeight="1">
      <c r="B502" s="135"/>
      <c r="C502" s="136"/>
      <c r="D502" s="136"/>
      <c r="E502" s="136"/>
      <c r="F502" s="136"/>
      <c r="G502" s="136"/>
      <c r="H502" s="136"/>
      <c r="I502" s="136"/>
      <c r="J502" s="136"/>
      <c r="K502" s="136"/>
      <c r="L502" s="136"/>
      <c r="M502" s="136"/>
      <c r="N502" s="137"/>
      <c r="O502" s="136"/>
      <c r="P502" s="136"/>
      <c r="Q502" s="136"/>
      <c r="R502" s="137"/>
      <c r="S502" s="139"/>
      <c r="T502" s="129"/>
      <c r="U502" s="145" t="s">
        <v>174</v>
      </c>
      <c r="V502" s="144" t="s">
        <v>0</v>
      </c>
      <c r="W502" s="851"/>
      <c r="X502" s="851"/>
      <c r="Y502" s="851"/>
      <c r="Z502" s="130"/>
      <c r="AC502" s="73"/>
    </row>
    <row r="503" spans="2:34" ht="15" customHeight="1">
      <c r="B503" s="135"/>
      <c r="C503" s="136"/>
      <c r="D503" s="136"/>
      <c r="E503" s="136"/>
      <c r="F503" s="136"/>
      <c r="G503" s="136"/>
      <c r="H503" s="136"/>
      <c r="I503" s="136"/>
      <c r="J503" s="136"/>
      <c r="K503" s="136"/>
      <c r="L503" s="136"/>
      <c r="M503" s="136"/>
      <c r="N503" s="137"/>
      <c r="O503" s="136"/>
      <c r="P503" s="136"/>
      <c r="Q503" s="136"/>
      <c r="R503" s="137"/>
      <c r="S503" s="139"/>
      <c r="T503" s="129"/>
      <c r="U503" s="146" t="s">
        <v>175</v>
      </c>
      <c r="V503" s="144" t="s">
        <v>0</v>
      </c>
      <c r="W503" s="851"/>
      <c r="X503" s="851"/>
      <c r="Y503" s="851"/>
      <c r="Z503" s="130"/>
      <c r="AC503" s="73"/>
    </row>
    <row r="504" spans="2:34" ht="15" customHeight="1">
      <c r="B504" s="135"/>
      <c r="C504" s="136"/>
      <c r="D504" s="136"/>
      <c r="E504" s="136"/>
      <c r="F504" s="136"/>
      <c r="G504" s="136"/>
      <c r="H504" s="136"/>
      <c r="I504" s="136"/>
      <c r="J504" s="136"/>
      <c r="K504" s="136"/>
      <c r="L504" s="136"/>
      <c r="M504" s="136"/>
      <c r="N504" s="137"/>
      <c r="O504" s="136"/>
      <c r="P504" s="136"/>
      <c r="Q504" s="136"/>
      <c r="R504" s="137"/>
      <c r="S504" s="139"/>
      <c r="T504" s="129"/>
      <c r="U504" s="304" t="s">
        <v>659</v>
      </c>
      <c r="V504" s="144" t="s">
        <v>0</v>
      </c>
      <c r="W504" s="851"/>
      <c r="X504" s="851"/>
      <c r="Y504" s="851"/>
      <c r="Z504" s="130"/>
      <c r="AC504" s="73"/>
    </row>
    <row r="505" spans="2:34" ht="15" customHeight="1" thickBot="1">
      <c r="B505" s="140"/>
      <c r="C505" s="141"/>
      <c r="D505" s="141"/>
      <c r="E505" s="141"/>
      <c r="F505" s="141"/>
      <c r="G505" s="141"/>
      <c r="H505" s="141"/>
      <c r="I505" s="141"/>
      <c r="J505" s="141"/>
      <c r="K505" s="141"/>
      <c r="L505" s="141"/>
      <c r="M505" s="141"/>
      <c r="N505" s="142"/>
      <c r="O505" s="141"/>
      <c r="P505" s="141"/>
      <c r="Q505" s="141"/>
      <c r="R505" s="142"/>
      <c r="S505" s="143"/>
      <c r="T505" s="129"/>
      <c r="U505" s="305" t="s">
        <v>660</v>
      </c>
      <c r="V505" s="144" t="s">
        <v>0</v>
      </c>
      <c r="W505" s="851"/>
      <c r="X505" s="851"/>
      <c r="Y505" s="851"/>
      <c r="Z505" s="130"/>
      <c r="AC505" s="73"/>
    </row>
    <row r="507" spans="2:34" ht="15" customHeight="1">
      <c r="B507" s="4" t="s">
        <v>602</v>
      </c>
      <c r="AC507" s="266" t="s">
        <v>437</v>
      </c>
    </row>
    <row r="508" spans="2:34" ht="15" customHeight="1" thickBot="1">
      <c r="B508" s="148" t="s">
        <v>176</v>
      </c>
      <c r="C508" s="147"/>
      <c r="D508" s="147"/>
      <c r="E508" s="147"/>
      <c r="F508" s="147"/>
      <c r="G508" s="147"/>
      <c r="H508" s="147"/>
      <c r="I508" s="147"/>
      <c r="J508" s="147"/>
      <c r="K508" s="147"/>
      <c r="L508" s="147"/>
      <c r="M508" s="147"/>
      <c r="N508" s="147"/>
      <c r="O508" s="147"/>
      <c r="P508" s="147"/>
      <c r="Q508" s="147"/>
      <c r="R508" s="147"/>
      <c r="S508" s="147"/>
      <c r="T508" s="147"/>
      <c r="U508" s="147"/>
      <c r="V508" s="147"/>
      <c r="W508" s="147"/>
      <c r="X508" s="147"/>
      <c r="Y508" s="147"/>
      <c r="Z508" s="147"/>
      <c r="AA508" s="147"/>
      <c r="AC508" s="266"/>
      <c r="AD508" s="150" t="s">
        <v>438</v>
      </c>
      <c r="AE508" s="150"/>
      <c r="AF508" s="150"/>
      <c r="AG508" s="150"/>
      <c r="AH508" s="150"/>
    </row>
    <row r="509" spans="2:34" ht="15" customHeight="1">
      <c r="B509" s="153"/>
      <c r="C509" s="149"/>
      <c r="D509" s="149"/>
      <c r="E509" s="149"/>
      <c r="F509" s="149"/>
      <c r="G509" s="149"/>
      <c r="H509" s="149"/>
      <c r="I509" s="149"/>
      <c r="J509" s="149"/>
      <c r="K509" s="149"/>
      <c r="L509" s="149"/>
      <c r="M509" s="149"/>
      <c r="N509" s="149"/>
      <c r="O509" s="149"/>
      <c r="P509" s="149"/>
      <c r="Q509" s="149"/>
      <c r="R509" s="149"/>
      <c r="S509" s="149"/>
      <c r="T509" s="149"/>
      <c r="U509" s="149"/>
      <c r="V509" s="149"/>
      <c r="W509" s="149"/>
      <c r="X509" s="149"/>
      <c r="Y509" s="149"/>
      <c r="Z509" s="149"/>
      <c r="AA509" s="154"/>
      <c r="AC509" s="266"/>
      <c r="AD509" s="150"/>
      <c r="AE509" s="150"/>
      <c r="AF509" s="150"/>
      <c r="AG509" s="150"/>
      <c r="AH509" s="151" t="s">
        <v>439</v>
      </c>
    </row>
    <row r="510" spans="2:34" ht="15" customHeight="1">
      <c r="B510" s="155"/>
      <c r="C510" s="150"/>
      <c r="D510" s="150"/>
      <c r="E510" s="150"/>
      <c r="F510" s="150"/>
      <c r="G510" s="150"/>
      <c r="H510" s="150"/>
      <c r="I510" s="150"/>
      <c r="J510" s="150"/>
      <c r="K510" s="150"/>
      <c r="L510" s="150"/>
      <c r="M510" s="150"/>
      <c r="N510" s="150"/>
      <c r="O510" s="150"/>
      <c r="P510" s="150"/>
      <c r="Q510" s="150"/>
      <c r="R510" s="150"/>
      <c r="S510" s="150"/>
      <c r="T510" s="150"/>
      <c r="U510" s="150"/>
      <c r="V510" s="150"/>
      <c r="W510" s="150"/>
      <c r="X510" s="150"/>
      <c r="Y510" s="150"/>
      <c r="Z510" s="150"/>
      <c r="AA510" s="152"/>
      <c r="AC510" s="266"/>
      <c r="AD510" s="217"/>
    </row>
    <row r="511" spans="2:34" ht="15" customHeight="1">
      <c r="B511" s="155"/>
      <c r="C511" s="150"/>
      <c r="D511" s="150"/>
      <c r="E511" s="150"/>
      <c r="F511" s="150"/>
      <c r="G511" s="150"/>
      <c r="H511" s="150"/>
      <c r="I511" s="150"/>
      <c r="J511" s="150"/>
      <c r="K511" s="150"/>
      <c r="L511" s="150"/>
      <c r="M511" s="150"/>
      <c r="N511" s="150"/>
      <c r="O511" s="150"/>
      <c r="P511" s="150"/>
      <c r="Q511" s="150"/>
      <c r="R511" s="150"/>
      <c r="S511" s="150"/>
      <c r="T511" s="150"/>
      <c r="U511" s="150"/>
      <c r="V511" s="150"/>
      <c r="W511" s="150"/>
      <c r="X511" s="150"/>
      <c r="Y511" s="150"/>
      <c r="Z511" s="150"/>
      <c r="AA511" s="152"/>
      <c r="AC511" s="266"/>
    </row>
    <row r="512" spans="2:34" ht="15" customHeight="1">
      <c r="B512" s="155"/>
      <c r="C512" s="150"/>
      <c r="D512" s="150"/>
      <c r="E512" s="150"/>
      <c r="F512" s="150"/>
      <c r="G512" s="150"/>
      <c r="H512" s="151"/>
      <c r="I512" s="150"/>
      <c r="J512" s="150"/>
      <c r="K512" s="150"/>
      <c r="L512" s="150"/>
      <c r="M512" s="150"/>
      <c r="N512" s="151"/>
      <c r="O512" s="150"/>
      <c r="P512" s="150"/>
      <c r="Q512" s="150"/>
      <c r="R512" s="150"/>
      <c r="S512" s="150"/>
      <c r="T512" s="150"/>
      <c r="U512" s="150"/>
      <c r="V512" s="150"/>
      <c r="W512" s="150"/>
      <c r="X512" s="150"/>
      <c r="Y512" s="150"/>
      <c r="Z512" s="150"/>
      <c r="AA512" s="152"/>
      <c r="AC512" s="266"/>
    </row>
    <row r="513" spans="2:29" ht="15" customHeight="1">
      <c r="B513" s="155"/>
      <c r="C513" s="150"/>
      <c r="D513" s="150"/>
      <c r="E513" s="150"/>
      <c r="F513" s="150"/>
      <c r="G513" s="150"/>
      <c r="H513" s="151"/>
      <c r="I513" s="150"/>
      <c r="J513" s="150"/>
      <c r="K513" s="150"/>
      <c r="L513" s="150"/>
      <c r="M513" s="150"/>
      <c r="N513" s="151"/>
      <c r="O513" s="150"/>
      <c r="P513" s="150"/>
      <c r="Q513" s="150"/>
      <c r="R513" s="150"/>
      <c r="S513" s="150"/>
      <c r="T513" s="150"/>
      <c r="U513" s="150"/>
      <c r="V513" s="150"/>
      <c r="W513" s="150"/>
      <c r="X513" s="150"/>
      <c r="Y513" s="150"/>
      <c r="Z513" s="150"/>
      <c r="AA513" s="152"/>
      <c r="AC513" s="266"/>
    </row>
    <row r="514" spans="2:29" ht="15" customHeight="1">
      <c r="B514" s="155"/>
      <c r="C514" s="150"/>
      <c r="D514" s="150"/>
      <c r="E514" s="150"/>
      <c r="F514" s="150"/>
      <c r="G514" s="150"/>
      <c r="H514" s="150"/>
      <c r="I514" s="150"/>
      <c r="J514" s="150"/>
      <c r="K514" s="150"/>
      <c r="L514" s="150"/>
      <c r="M514" s="150"/>
      <c r="N514" s="150"/>
      <c r="O514" s="150"/>
      <c r="P514" s="150"/>
      <c r="Q514" s="150"/>
      <c r="R514" s="150"/>
      <c r="S514" s="150"/>
      <c r="T514" s="150"/>
      <c r="U514" s="150"/>
      <c r="V514" s="150"/>
      <c r="W514" s="150"/>
      <c r="X514" s="150"/>
      <c r="Y514" s="150"/>
      <c r="Z514" s="150"/>
      <c r="AA514" s="152"/>
      <c r="AC514" s="266"/>
    </row>
    <row r="515" spans="2:29" ht="15" customHeight="1">
      <c r="B515" s="155"/>
      <c r="C515" s="150"/>
      <c r="D515" s="150"/>
      <c r="E515" s="150"/>
      <c r="F515" s="150"/>
      <c r="G515" s="150"/>
      <c r="H515" s="150"/>
      <c r="I515" s="150"/>
      <c r="J515" s="150"/>
      <c r="K515" s="150"/>
      <c r="L515" s="150"/>
      <c r="M515" s="150"/>
      <c r="N515" s="150"/>
      <c r="O515" s="150"/>
      <c r="P515" s="150"/>
      <c r="Q515" s="150"/>
      <c r="R515" s="150"/>
      <c r="S515" s="150"/>
      <c r="T515" s="150"/>
      <c r="U515" s="150"/>
      <c r="V515" s="150"/>
      <c r="W515" s="150"/>
      <c r="X515" s="150"/>
      <c r="Y515" s="150"/>
      <c r="Z515" s="150"/>
      <c r="AA515" s="152"/>
      <c r="AC515" s="266"/>
    </row>
    <row r="516" spans="2:29" ht="15" customHeight="1">
      <c r="B516" s="299"/>
      <c r="C516" s="58"/>
      <c r="D516" s="58"/>
      <c r="E516" s="58"/>
      <c r="F516" s="58"/>
      <c r="G516" s="58"/>
      <c r="H516" s="58"/>
      <c r="I516" s="58"/>
      <c r="J516" s="58"/>
      <c r="K516" s="58"/>
      <c r="L516" s="58"/>
      <c r="M516" s="58"/>
      <c r="N516" s="58"/>
      <c r="O516" s="58"/>
      <c r="P516" s="58"/>
      <c r="Q516" s="58"/>
      <c r="R516" s="58"/>
      <c r="S516" s="58"/>
      <c r="T516" s="58"/>
      <c r="U516" s="58"/>
      <c r="V516" s="58"/>
      <c r="W516" s="58"/>
      <c r="X516" s="58"/>
      <c r="Y516" s="58"/>
      <c r="Z516" s="58"/>
      <c r="AA516" s="300"/>
      <c r="AC516" s="266"/>
    </row>
    <row r="517" spans="2:29" ht="15" customHeight="1">
      <c r="B517" s="299"/>
      <c r="C517" s="58"/>
      <c r="D517" s="58"/>
      <c r="E517" s="58"/>
      <c r="F517" s="58"/>
      <c r="G517" s="58"/>
      <c r="H517" s="58"/>
      <c r="I517" s="58"/>
      <c r="J517" s="58"/>
      <c r="K517" s="58"/>
      <c r="L517" s="58"/>
      <c r="M517" s="58"/>
      <c r="N517" s="58"/>
      <c r="O517" s="58"/>
      <c r="P517" s="58"/>
      <c r="Q517" s="58"/>
      <c r="R517" s="58"/>
      <c r="S517" s="58"/>
      <c r="T517" s="58"/>
      <c r="U517" s="58"/>
      <c r="V517" s="58"/>
      <c r="W517" s="58"/>
      <c r="X517" s="58"/>
      <c r="Y517" s="58"/>
      <c r="Z517" s="58"/>
      <c r="AA517" s="300"/>
      <c r="AC517" s="266"/>
    </row>
    <row r="518" spans="2:29" ht="15" customHeight="1">
      <c r="B518" s="299"/>
      <c r="C518" s="58"/>
      <c r="D518" s="58"/>
      <c r="E518" s="58"/>
      <c r="F518" s="58"/>
      <c r="G518" s="58"/>
      <c r="H518" s="58"/>
      <c r="I518" s="58"/>
      <c r="J518" s="58"/>
      <c r="K518" s="58"/>
      <c r="L518" s="58"/>
      <c r="M518" s="58"/>
      <c r="N518" s="58"/>
      <c r="O518" s="58"/>
      <c r="P518" s="58"/>
      <c r="Q518" s="58"/>
      <c r="R518" s="58"/>
      <c r="S518" s="58"/>
      <c r="T518" s="58"/>
      <c r="U518" s="58"/>
      <c r="V518" s="58"/>
      <c r="W518" s="58"/>
      <c r="X518" s="58"/>
      <c r="Y518" s="58"/>
      <c r="Z518" s="58"/>
      <c r="AA518" s="300"/>
      <c r="AC518" s="266"/>
    </row>
    <row r="519" spans="2:29" ht="15" customHeight="1" thickBot="1">
      <c r="B519" s="301"/>
      <c r="C519" s="302"/>
      <c r="D519" s="302"/>
      <c r="E519" s="302"/>
      <c r="F519" s="302"/>
      <c r="G519" s="302"/>
      <c r="H519" s="302"/>
      <c r="I519" s="302"/>
      <c r="J519" s="302"/>
      <c r="K519" s="302"/>
      <c r="L519" s="302"/>
      <c r="M519" s="302"/>
      <c r="N519" s="302"/>
      <c r="O519" s="302"/>
      <c r="P519" s="302"/>
      <c r="Q519" s="302"/>
      <c r="R519" s="302"/>
      <c r="S519" s="302"/>
      <c r="T519" s="302"/>
      <c r="U519" s="302"/>
      <c r="V519" s="302"/>
      <c r="W519" s="302"/>
      <c r="X519" s="302"/>
      <c r="Y519" s="302"/>
      <c r="Z519" s="302"/>
      <c r="AA519" s="303"/>
      <c r="AC519" s="266"/>
    </row>
    <row r="521" spans="2:29" ht="15" customHeight="1">
      <c r="B521" s="4" t="s">
        <v>602</v>
      </c>
      <c r="AC521" s="266" t="s">
        <v>647</v>
      </c>
    </row>
    <row r="522" spans="2:29" ht="15" customHeight="1" thickBot="1">
      <c r="B522" s="148" t="s">
        <v>176</v>
      </c>
      <c r="C522" s="147"/>
      <c r="D522" s="147"/>
      <c r="E522" s="147"/>
      <c r="F522" s="147"/>
      <c r="G522" s="147"/>
      <c r="H522" s="147"/>
      <c r="I522" s="147"/>
      <c r="J522" s="147"/>
      <c r="K522" s="147"/>
      <c r="L522" s="147"/>
      <c r="M522" s="147"/>
      <c r="N522" s="147"/>
      <c r="O522" s="147"/>
      <c r="P522" s="147"/>
      <c r="Q522" s="147"/>
      <c r="R522" s="147"/>
      <c r="S522" s="147"/>
      <c r="T522" s="147"/>
      <c r="U522" s="147"/>
      <c r="V522" s="147"/>
      <c r="W522" s="147"/>
      <c r="X522" s="147"/>
      <c r="Y522" s="147"/>
      <c r="Z522" s="147"/>
      <c r="AA522" s="147"/>
      <c r="AC522" s="266"/>
    </row>
    <row r="523" spans="2:29" ht="15" customHeight="1">
      <c r="B523" s="153"/>
      <c r="C523" s="149"/>
      <c r="D523" s="149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  <c r="O523" s="149"/>
      <c r="P523" s="149"/>
      <c r="Q523" s="149"/>
      <c r="R523" s="149"/>
      <c r="S523" s="149"/>
      <c r="T523" s="149"/>
      <c r="U523" s="149"/>
      <c r="V523" s="149"/>
      <c r="W523" s="149"/>
      <c r="X523" s="149"/>
      <c r="Y523" s="149"/>
      <c r="Z523" s="149"/>
      <c r="AA523" s="154"/>
      <c r="AC523" s="266"/>
    </row>
    <row r="524" spans="2:29" ht="15" customHeight="1">
      <c r="B524" s="155"/>
      <c r="C524" s="150"/>
      <c r="D524" s="150"/>
      <c r="E524" s="150"/>
      <c r="F524" s="150"/>
      <c r="G524" s="150"/>
      <c r="H524" s="150"/>
      <c r="I524" s="150"/>
      <c r="J524" s="150"/>
      <c r="K524" s="150"/>
      <c r="L524" s="150"/>
      <c r="M524" s="150"/>
      <c r="N524" s="150"/>
      <c r="O524" s="150"/>
      <c r="P524" s="150"/>
      <c r="Q524" s="150"/>
      <c r="R524" s="150"/>
      <c r="S524" s="150"/>
      <c r="T524" s="150"/>
      <c r="U524" s="150"/>
      <c r="V524" s="150"/>
      <c r="W524" s="150"/>
      <c r="X524" s="150"/>
      <c r="Y524" s="150"/>
      <c r="Z524" s="150"/>
      <c r="AA524" s="152"/>
      <c r="AC524" s="266"/>
    </row>
    <row r="525" spans="2:29" ht="15" customHeight="1">
      <c r="B525" s="155"/>
      <c r="C525" s="150"/>
      <c r="D525" s="150"/>
      <c r="E525" s="150"/>
      <c r="F525" s="150"/>
      <c r="G525" s="150"/>
      <c r="H525" s="150"/>
      <c r="I525" s="150"/>
      <c r="J525" s="150"/>
      <c r="K525" s="150"/>
      <c r="L525" s="150"/>
      <c r="M525" s="150"/>
      <c r="N525" s="150"/>
      <c r="O525" s="150"/>
      <c r="P525" s="150"/>
      <c r="Q525" s="150"/>
      <c r="R525" s="150"/>
      <c r="S525" s="150"/>
      <c r="T525" s="150"/>
      <c r="U525" s="150"/>
      <c r="V525" s="150"/>
      <c r="W525" s="150"/>
      <c r="X525" s="150"/>
      <c r="Y525" s="150"/>
      <c r="Z525" s="150"/>
      <c r="AA525" s="152"/>
      <c r="AC525" s="266"/>
    </row>
    <row r="526" spans="2:29" ht="15" customHeight="1">
      <c r="B526" s="155"/>
      <c r="C526" s="150"/>
      <c r="D526" s="150"/>
      <c r="E526" s="150"/>
      <c r="F526" s="150"/>
      <c r="G526" s="150"/>
      <c r="H526" s="151"/>
      <c r="I526" s="150"/>
      <c r="J526" s="150"/>
      <c r="K526" s="150"/>
      <c r="L526" s="150"/>
      <c r="M526" s="150"/>
      <c r="N526" s="151"/>
      <c r="O526" s="150"/>
      <c r="P526" s="150"/>
      <c r="Q526" s="150"/>
      <c r="R526" s="150"/>
      <c r="S526" s="150"/>
      <c r="T526" s="150"/>
      <c r="U526" s="150"/>
      <c r="V526" s="150"/>
      <c r="W526" s="150"/>
      <c r="X526" s="150"/>
      <c r="Y526" s="150"/>
      <c r="Z526" s="150"/>
      <c r="AA526" s="152"/>
      <c r="AC526" s="266"/>
    </row>
    <row r="527" spans="2:29" ht="15" customHeight="1">
      <c r="B527" s="155"/>
      <c r="C527" s="150"/>
      <c r="D527" s="150"/>
      <c r="E527" s="150"/>
      <c r="F527" s="150"/>
      <c r="G527" s="150"/>
      <c r="H527" s="151"/>
      <c r="I527" s="150"/>
      <c r="J527" s="150"/>
      <c r="K527" s="150"/>
      <c r="L527" s="150"/>
      <c r="M527" s="150"/>
      <c r="N527" s="151"/>
      <c r="O527" s="150"/>
      <c r="P527" s="150"/>
      <c r="Q527" s="150"/>
      <c r="R527" s="150"/>
      <c r="S527" s="150"/>
      <c r="T527" s="150"/>
      <c r="U527" s="150"/>
      <c r="V527" s="150"/>
      <c r="W527" s="150"/>
      <c r="X527" s="150"/>
      <c r="Y527" s="150"/>
      <c r="Z527" s="150"/>
      <c r="AA527" s="152"/>
      <c r="AC527" s="266"/>
    </row>
    <row r="528" spans="2:29" ht="15" customHeight="1">
      <c r="B528" s="155"/>
      <c r="C528" s="150"/>
      <c r="D528" s="150"/>
      <c r="E528" s="150"/>
      <c r="F528" s="150"/>
      <c r="G528" s="150"/>
      <c r="H528" s="150"/>
      <c r="I528" s="150"/>
      <c r="J528" s="150"/>
      <c r="K528" s="150"/>
      <c r="L528" s="150"/>
      <c r="M528" s="150"/>
      <c r="N528" s="150"/>
      <c r="O528" s="150"/>
      <c r="P528" s="150"/>
      <c r="Q528" s="150"/>
      <c r="R528" s="150"/>
      <c r="S528" s="150"/>
      <c r="T528" s="150"/>
      <c r="U528" s="150"/>
      <c r="V528" s="150"/>
      <c r="W528" s="150"/>
      <c r="X528" s="150"/>
      <c r="Y528" s="150"/>
      <c r="Z528" s="150"/>
      <c r="AA528" s="152"/>
      <c r="AC528" s="266"/>
    </row>
    <row r="529" spans="2:29" ht="15" customHeight="1">
      <c r="B529" s="155"/>
      <c r="C529" s="150"/>
      <c r="D529" s="150"/>
      <c r="E529" s="150"/>
      <c r="F529" s="150"/>
      <c r="G529" s="150"/>
      <c r="H529" s="150"/>
      <c r="I529" s="150"/>
      <c r="J529" s="150"/>
      <c r="K529" s="150"/>
      <c r="L529" s="150"/>
      <c r="M529" s="150"/>
      <c r="N529" s="150"/>
      <c r="O529" s="150"/>
      <c r="P529" s="150"/>
      <c r="Q529" s="150"/>
      <c r="R529" s="150"/>
      <c r="S529" s="150"/>
      <c r="T529" s="150"/>
      <c r="U529" s="150"/>
      <c r="V529" s="150"/>
      <c r="W529" s="150"/>
      <c r="X529" s="150"/>
      <c r="Y529" s="150"/>
      <c r="Z529" s="150"/>
      <c r="AA529" s="152"/>
      <c r="AC529" s="266"/>
    </row>
    <row r="530" spans="2:29" ht="15" customHeight="1">
      <c r="B530" s="299"/>
      <c r="C530" s="58"/>
      <c r="D530" s="58"/>
      <c r="E530" s="58"/>
      <c r="F530" s="58"/>
      <c r="G530" s="58"/>
      <c r="H530" s="58"/>
      <c r="I530" s="58"/>
      <c r="J530" s="58"/>
      <c r="K530" s="58"/>
      <c r="L530" s="58"/>
      <c r="M530" s="58"/>
      <c r="N530" s="58"/>
      <c r="O530" s="58"/>
      <c r="P530" s="58"/>
      <c r="Q530" s="58"/>
      <c r="R530" s="58"/>
      <c r="S530" s="58"/>
      <c r="T530" s="58"/>
      <c r="U530" s="58"/>
      <c r="V530" s="58"/>
      <c r="W530" s="58"/>
      <c r="X530" s="58"/>
      <c r="Y530" s="58"/>
      <c r="Z530" s="58"/>
      <c r="AA530" s="300"/>
      <c r="AC530" s="266"/>
    </row>
    <row r="531" spans="2:29" ht="15" customHeight="1">
      <c r="B531" s="299"/>
      <c r="C531" s="58"/>
      <c r="D531" s="58"/>
      <c r="E531" s="58"/>
      <c r="F531" s="58"/>
      <c r="G531" s="58"/>
      <c r="H531" s="58"/>
      <c r="I531" s="58"/>
      <c r="J531" s="58"/>
      <c r="K531" s="58"/>
      <c r="L531" s="58"/>
      <c r="M531" s="58"/>
      <c r="N531" s="58"/>
      <c r="O531" s="58"/>
      <c r="P531" s="58"/>
      <c r="Q531" s="58"/>
      <c r="R531" s="58"/>
      <c r="S531" s="58"/>
      <c r="T531" s="58"/>
      <c r="U531" s="58"/>
      <c r="V531" s="58"/>
      <c r="W531" s="58"/>
      <c r="X531" s="58"/>
      <c r="Y531" s="58"/>
      <c r="Z531" s="58"/>
      <c r="AA531" s="300"/>
      <c r="AC531" s="266"/>
    </row>
    <row r="532" spans="2:29" ht="15" customHeight="1">
      <c r="B532" s="299"/>
      <c r="C532" s="58"/>
      <c r="D532" s="58"/>
      <c r="E532" s="58"/>
      <c r="F532" s="58"/>
      <c r="G532" s="58"/>
      <c r="H532" s="58"/>
      <c r="I532" s="58"/>
      <c r="J532" s="58"/>
      <c r="K532" s="58"/>
      <c r="L532" s="58"/>
      <c r="M532" s="58"/>
      <c r="N532" s="58"/>
      <c r="O532" s="58"/>
      <c r="P532" s="58"/>
      <c r="Q532" s="58"/>
      <c r="R532" s="58"/>
      <c r="S532" s="58"/>
      <c r="T532" s="58"/>
      <c r="U532" s="58"/>
      <c r="V532" s="58"/>
      <c r="W532" s="58"/>
      <c r="X532" s="58"/>
      <c r="Y532" s="58"/>
      <c r="Z532" s="58"/>
      <c r="AA532" s="300"/>
      <c r="AC532" s="266"/>
    </row>
    <row r="533" spans="2:29" ht="15" customHeight="1" thickBot="1">
      <c r="B533" s="301"/>
      <c r="C533" s="302"/>
      <c r="D533" s="302"/>
      <c r="E533" s="302"/>
      <c r="F533" s="302"/>
      <c r="G533" s="302"/>
      <c r="H533" s="302"/>
      <c r="I533" s="302"/>
      <c r="J533" s="302"/>
      <c r="K533" s="302"/>
      <c r="L533" s="302"/>
      <c r="M533" s="302"/>
      <c r="N533" s="302"/>
      <c r="O533" s="302"/>
      <c r="P533" s="302"/>
      <c r="Q533" s="302"/>
      <c r="R533" s="302"/>
      <c r="S533" s="302"/>
      <c r="T533" s="302"/>
      <c r="U533" s="302"/>
      <c r="V533" s="302"/>
      <c r="W533" s="302"/>
      <c r="X533" s="302"/>
      <c r="Y533" s="302"/>
      <c r="Z533" s="302"/>
      <c r="AA533" s="303"/>
      <c r="AC533" s="266"/>
    </row>
    <row r="535" spans="2:29" ht="15" customHeight="1">
      <c r="B535" s="4" t="s">
        <v>602</v>
      </c>
      <c r="AC535" s="266" t="s">
        <v>648</v>
      </c>
    </row>
    <row r="536" spans="2:29" ht="15" customHeight="1" thickBot="1">
      <c r="B536" s="148" t="s">
        <v>176</v>
      </c>
      <c r="C536" s="147"/>
      <c r="D536" s="147"/>
      <c r="E536" s="147"/>
      <c r="F536" s="147"/>
      <c r="G536" s="147"/>
      <c r="H536" s="147"/>
      <c r="I536" s="147"/>
      <c r="J536" s="147"/>
      <c r="K536" s="147"/>
      <c r="L536" s="147"/>
      <c r="M536" s="147"/>
      <c r="N536" s="147"/>
      <c r="O536" s="147"/>
      <c r="P536" s="147"/>
      <c r="Q536" s="147"/>
      <c r="R536" s="147"/>
      <c r="S536" s="147"/>
      <c r="T536" s="147"/>
      <c r="U536" s="147"/>
      <c r="V536" s="147"/>
      <c r="W536" s="147"/>
      <c r="X536" s="147"/>
      <c r="Y536" s="147"/>
      <c r="Z536" s="147"/>
      <c r="AA536" s="147"/>
      <c r="AC536" s="266"/>
    </row>
    <row r="537" spans="2:29" ht="15" customHeight="1">
      <c r="B537" s="153"/>
      <c r="C537" s="149"/>
      <c r="D537" s="149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49"/>
      <c r="S537" s="149"/>
      <c r="T537" s="149"/>
      <c r="U537" s="149"/>
      <c r="V537" s="149"/>
      <c r="W537" s="149"/>
      <c r="X537" s="149"/>
      <c r="Y537" s="149"/>
      <c r="Z537" s="149"/>
      <c r="AA537" s="154"/>
      <c r="AC537" s="266"/>
    </row>
    <row r="538" spans="2:29" ht="15" customHeight="1">
      <c r="B538" s="155"/>
      <c r="C538" s="150"/>
      <c r="D538" s="150"/>
      <c r="E538" s="150"/>
      <c r="F538" s="150"/>
      <c r="G538" s="150"/>
      <c r="H538" s="150"/>
      <c r="I538" s="150"/>
      <c r="J538" s="150"/>
      <c r="K538" s="150"/>
      <c r="L538" s="150"/>
      <c r="M538" s="150"/>
      <c r="N538" s="150"/>
      <c r="O538" s="150"/>
      <c r="P538" s="150"/>
      <c r="Q538" s="150"/>
      <c r="R538" s="150"/>
      <c r="S538" s="150"/>
      <c r="T538" s="150"/>
      <c r="U538" s="150"/>
      <c r="V538" s="150"/>
      <c r="W538" s="150"/>
      <c r="X538" s="150"/>
      <c r="Y538" s="150"/>
      <c r="Z538" s="150"/>
      <c r="AA538" s="152"/>
      <c r="AC538" s="266"/>
    </row>
    <row r="539" spans="2:29" ht="15" customHeight="1">
      <c r="B539" s="155"/>
      <c r="C539" s="150"/>
      <c r="D539" s="150"/>
      <c r="E539" s="150"/>
      <c r="F539" s="150"/>
      <c r="G539" s="150"/>
      <c r="H539" s="150"/>
      <c r="I539" s="150"/>
      <c r="J539" s="150"/>
      <c r="K539" s="150"/>
      <c r="L539" s="150"/>
      <c r="M539" s="150"/>
      <c r="N539" s="150"/>
      <c r="O539" s="150"/>
      <c r="P539" s="150"/>
      <c r="Q539" s="150"/>
      <c r="R539" s="150"/>
      <c r="S539" s="150"/>
      <c r="T539" s="150"/>
      <c r="U539" s="150"/>
      <c r="V539" s="150"/>
      <c r="W539" s="150"/>
      <c r="X539" s="150"/>
      <c r="Y539" s="150"/>
      <c r="Z539" s="150"/>
      <c r="AA539" s="152"/>
      <c r="AC539" s="266"/>
    </row>
    <row r="540" spans="2:29" ht="15" customHeight="1">
      <c r="B540" s="155"/>
      <c r="C540" s="150"/>
      <c r="D540" s="150"/>
      <c r="E540" s="150"/>
      <c r="F540" s="150"/>
      <c r="G540" s="150"/>
      <c r="H540" s="151"/>
      <c r="I540" s="150"/>
      <c r="J540" s="150"/>
      <c r="K540" s="150"/>
      <c r="L540" s="150"/>
      <c r="M540" s="150"/>
      <c r="N540" s="151"/>
      <c r="O540" s="150"/>
      <c r="P540" s="150"/>
      <c r="Q540" s="150"/>
      <c r="R540" s="150"/>
      <c r="S540" s="150"/>
      <c r="T540" s="150"/>
      <c r="U540" s="150"/>
      <c r="V540" s="150"/>
      <c r="W540" s="150"/>
      <c r="X540" s="150"/>
      <c r="Y540" s="150"/>
      <c r="Z540" s="150"/>
      <c r="AA540" s="152"/>
      <c r="AC540" s="266"/>
    </row>
    <row r="541" spans="2:29" ht="15" customHeight="1">
      <c r="B541" s="155"/>
      <c r="C541" s="150"/>
      <c r="D541" s="150"/>
      <c r="E541" s="150"/>
      <c r="F541" s="150"/>
      <c r="G541" s="150"/>
      <c r="H541" s="151"/>
      <c r="I541" s="150"/>
      <c r="J541" s="150"/>
      <c r="K541" s="150"/>
      <c r="L541" s="150"/>
      <c r="M541" s="150"/>
      <c r="N541" s="151"/>
      <c r="O541" s="150"/>
      <c r="P541" s="150"/>
      <c r="Q541" s="150"/>
      <c r="R541" s="150"/>
      <c r="S541" s="150"/>
      <c r="T541" s="150"/>
      <c r="U541" s="150"/>
      <c r="V541" s="150"/>
      <c r="W541" s="150"/>
      <c r="X541" s="150"/>
      <c r="Y541" s="150"/>
      <c r="Z541" s="150"/>
      <c r="AA541" s="152"/>
      <c r="AC541" s="266"/>
    </row>
    <row r="542" spans="2:29" ht="15" customHeight="1">
      <c r="B542" s="155"/>
      <c r="C542" s="150"/>
      <c r="D542" s="150"/>
      <c r="E542" s="150"/>
      <c r="F542" s="150"/>
      <c r="G542" s="150"/>
      <c r="H542" s="150"/>
      <c r="I542" s="150"/>
      <c r="J542" s="150"/>
      <c r="K542" s="150"/>
      <c r="L542" s="150"/>
      <c r="M542" s="150"/>
      <c r="N542" s="150"/>
      <c r="O542" s="150"/>
      <c r="P542" s="150"/>
      <c r="Q542" s="150"/>
      <c r="R542" s="150"/>
      <c r="S542" s="150"/>
      <c r="T542" s="150"/>
      <c r="U542" s="150"/>
      <c r="V542" s="150"/>
      <c r="W542" s="150"/>
      <c r="X542" s="150"/>
      <c r="Y542" s="150"/>
      <c r="Z542" s="150"/>
      <c r="AA542" s="152"/>
      <c r="AC542" s="266"/>
    </row>
    <row r="543" spans="2:29" ht="15" customHeight="1">
      <c r="B543" s="155"/>
      <c r="C543" s="150"/>
      <c r="D543" s="150"/>
      <c r="E543" s="150"/>
      <c r="F543" s="150"/>
      <c r="G543" s="150"/>
      <c r="H543" s="150"/>
      <c r="I543" s="150"/>
      <c r="J543" s="150"/>
      <c r="K543" s="150"/>
      <c r="L543" s="150"/>
      <c r="M543" s="150"/>
      <c r="N543" s="150"/>
      <c r="O543" s="150"/>
      <c r="P543" s="150"/>
      <c r="Q543" s="150"/>
      <c r="R543" s="150"/>
      <c r="S543" s="150"/>
      <c r="T543" s="150"/>
      <c r="U543" s="150"/>
      <c r="V543" s="150"/>
      <c r="W543" s="150"/>
      <c r="X543" s="150"/>
      <c r="Y543" s="150"/>
      <c r="Z543" s="150"/>
      <c r="AA543" s="152"/>
      <c r="AC543" s="266"/>
    </row>
    <row r="544" spans="2:29" ht="15" customHeight="1">
      <c r="B544" s="299"/>
      <c r="C544" s="58"/>
      <c r="D544" s="58"/>
      <c r="E544" s="58"/>
      <c r="F544" s="58"/>
      <c r="G544" s="58"/>
      <c r="H544" s="58"/>
      <c r="I544" s="58"/>
      <c r="J544" s="58"/>
      <c r="K544" s="58"/>
      <c r="L544" s="58"/>
      <c r="M544" s="58"/>
      <c r="N544" s="58"/>
      <c r="O544" s="58"/>
      <c r="P544" s="58"/>
      <c r="Q544" s="58"/>
      <c r="R544" s="58"/>
      <c r="S544" s="58"/>
      <c r="T544" s="58"/>
      <c r="U544" s="58"/>
      <c r="V544" s="58"/>
      <c r="W544" s="58"/>
      <c r="X544" s="58"/>
      <c r="Y544" s="58"/>
      <c r="Z544" s="58"/>
      <c r="AA544" s="300"/>
      <c r="AC544" s="266"/>
    </row>
    <row r="545" spans="2:29" ht="15" customHeight="1">
      <c r="B545" s="299"/>
      <c r="C545" s="58"/>
      <c r="D545" s="58"/>
      <c r="E545" s="58"/>
      <c r="F545" s="58"/>
      <c r="G545" s="58"/>
      <c r="H545" s="58"/>
      <c r="I545" s="58"/>
      <c r="J545" s="58"/>
      <c r="K545" s="58"/>
      <c r="L545" s="58"/>
      <c r="M545" s="58"/>
      <c r="N545" s="58"/>
      <c r="O545" s="58"/>
      <c r="P545" s="58"/>
      <c r="Q545" s="58"/>
      <c r="R545" s="58"/>
      <c r="S545" s="58"/>
      <c r="T545" s="58"/>
      <c r="U545" s="58"/>
      <c r="V545" s="58"/>
      <c r="W545" s="58"/>
      <c r="X545" s="58"/>
      <c r="Y545" s="58"/>
      <c r="Z545" s="58"/>
      <c r="AA545" s="300"/>
      <c r="AC545" s="266"/>
    </row>
    <row r="546" spans="2:29" ht="15" customHeight="1">
      <c r="B546" s="299"/>
      <c r="C546" s="58"/>
      <c r="D546" s="58"/>
      <c r="E546" s="58"/>
      <c r="F546" s="58"/>
      <c r="G546" s="58"/>
      <c r="H546" s="58"/>
      <c r="I546" s="58"/>
      <c r="J546" s="58"/>
      <c r="K546" s="58"/>
      <c r="L546" s="58"/>
      <c r="M546" s="58"/>
      <c r="N546" s="58"/>
      <c r="O546" s="58"/>
      <c r="P546" s="58"/>
      <c r="Q546" s="58"/>
      <c r="R546" s="58"/>
      <c r="S546" s="58"/>
      <c r="T546" s="58"/>
      <c r="U546" s="58"/>
      <c r="V546" s="58"/>
      <c r="W546" s="58"/>
      <c r="X546" s="58"/>
      <c r="Y546" s="58"/>
      <c r="Z546" s="58"/>
      <c r="AA546" s="300"/>
      <c r="AC546" s="266"/>
    </row>
    <row r="547" spans="2:29" ht="15" customHeight="1" thickBot="1">
      <c r="B547" s="301"/>
      <c r="C547" s="302"/>
      <c r="D547" s="302"/>
      <c r="E547" s="302"/>
      <c r="F547" s="302"/>
      <c r="G547" s="302"/>
      <c r="H547" s="302"/>
      <c r="I547" s="302"/>
      <c r="J547" s="302"/>
      <c r="K547" s="302"/>
      <c r="L547" s="302"/>
      <c r="M547" s="302"/>
      <c r="N547" s="302"/>
      <c r="O547" s="302"/>
      <c r="P547" s="302"/>
      <c r="Q547" s="302"/>
      <c r="R547" s="302"/>
      <c r="S547" s="302"/>
      <c r="T547" s="302"/>
      <c r="U547" s="302"/>
      <c r="V547" s="302"/>
      <c r="W547" s="302"/>
      <c r="X547" s="302"/>
      <c r="Y547" s="302"/>
      <c r="Z547" s="302"/>
      <c r="AA547" s="303"/>
      <c r="AC547" s="266"/>
    </row>
    <row r="549" spans="2:29" ht="15" customHeight="1">
      <c r="B549" s="4" t="s">
        <v>602</v>
      </c>
      <c r="AC549" s="266" t="s">
        <v>649</v>
      </c>
    </row>
    <row r="550" spans="2:29" ht="15" customHeight="1" thickBot="1">
      <c r="B550" s="148" t="s">
        <v>176</v>
      </c>
      <c r="C550" s="147"/>
      <c r="D550" s="147"/>
      <c r="E550" s="147"/>
      <c r="F550" s="147"/>
      <c r="G550" s="147"/>
      <c r="H550" s="147"/>
      <c r="I550" s="147"/>
      <c r="J550" s="147"/>
      <c r="K550" s="147"/>
      <c r="L550" s="147"/>
      <c r="M550" s="147"/>
      <c r="N550" s="147"/>
      <c r="O550" s="147"/>
      <c r="P550" s="147"/>
      <c r="Q550" s="147"/>
      <c r="R550" s="147"/>
      <c r="S550" s="147"/>
      <c r="T550" s="147"/>
      <c r="U550" s="147"/>
      <c r="V550" s="147"/>
      <c r="W550" s="147"/>
      <c r="X550" s="147"/>
      <c r="Y550" s="147"/>
      <c r="Z550" s="147"/>
      <c r="AA550" s="147"/>
      <c r="AC550" s="266"/>
    </row>
    <row r="551" spans="2:29" ht="15" customHeight="1">
      <c r="B551" s="153"/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  <c r="Z551" s="149"/>
      <c r="AA551" s="154"/>
      <c r="AC551" s="266"/>
    </row>
    <row r="552" spans="2:29" ht="15" customHeight="1">
      <c r="B552" s="155"/>
      <c r="C552" s="150"/>
      <c r="D552" s="150"/>
      <c r="E552" s="150"/>
      <c r="F552" s="150"/>
      <c r="G552" s="150"/>
      <c r="H552" s="150"/>
      <c r="I552" s="150"/>
      <c r="J552" s="150"/>
      <c r="K552" s="150"/>
      <c r="L552" s="150"/>
      <c r="M552" s="150"/>
      <c r="N552" s="150"/>
      <c r="O552" s="150"/>
      <c r="P552" s="150"/>
      <c r="Q552" s="150"/>
      <c r="R552" s="150"/>
      <c r="S552" s="150"/>
      <c r="T552" s="150"/>
      <c r="U552" s="150"/>
      <c r="V552" s="150"/>
      <c r="W552" s="150"/>
      <c r="X552" s="150"/>
      <c r="Y552" s="150"/>
      <c r="Z552" s="150"/>
      <c r="AA552" s="152"/>
      <c r="AC552" s="266"/>
    </row>
    <row r="553" spans="2:29" ht="15" customHeight="1">
      <c r="B553" s="155"/>
      <c r="C553" s="150"/>
      <c r="D553" s="150"/>
      <c r="E553" s="150"/>
      <c r="F553" s="150"/>
      <c r="G553" s="150"/>
      <c r="H553" s="150"/>
      <c r="I553" s="150"/>
      <c r="J553" s="150"/>
      <c r="K553" s="150"/>
      <c r="L553" s="150"/>
      <c r="M553" s="150"/>
      <c r="N553" s="150"/>
      <c r="O553" s="150"/>
      <c r="P553" s="150"/>
      <c r="Q553" s="150"/>
      <c r="R553" s="150"/>
      <c r="S553" s="150"/>
      <c r="T553" s="150"/>
      <c r="U553" s="150"/>
      <c r="V553" s="150"/>
      <c r="W553" s="150"/>
      <c r="X553" s="150"/>
      <c r="Y553" s="150"/>
      <c r="Z553" s="150"/>
      <c r="AA553" s="152"/>
      <c r="AC553" s="266"/>
    </row>
    <row r="554" spans="2:29" ht="15" customHeight="1">
      <c r="B554" s="155"/>
      <c r="C554" s="150"/>
      <c r="D554" s="150"/>
      <c r="E554" s="150"/>
      <c r="F554" s="150"/>
      <c r="G554" s="150"/>
      <c r="H554" s="151"/>
      <c r="I554" s="150"/>
      <c r="J554" s="150"/>
      <c r="K554" s="150"/>
      <c r="L554" s="150"/>
      <c r="M554" s="150"/>
      <c r="N554" s="151"/>
      <c r="O554" s="150"/>
      <c r="P554" s="150"/>
      <c r="Q554" s="150"/>
      <c r="R554" s="150"/>
      <c r="S554" s="150"/>
      <c r="T554" s="150"/>
      <c r="U554" s="150"/>
      <c r="V554" s="150"/>
      <c r="W554" s="150"/>
      <c r="X554" s="150"/>
      <c r="Y554" s="150"/>
      <c r="Z554" s="150"/>
      <c r="AA554" s="152"/>
      <c r="AC554" s="266"/>
    </row>
    <row r="555" spans="2:29" ht="15" customHeight="1">
      <c r="B555" s="155"/>
      <c r="C555" s="150"/>
      <c r="D555" s="150"/>
      <c r="E555" s="150"/>
      <c r="F555" s="150"/>
      <c r="G555" s="150"/>
      <c r="H555" s="151"/>
      <c r="I555" s="150"/>
      <c r="J555" s="150"/>
      <c r="K555" s="150"/>
      <c r="L555" s="150"/>
      <c r="M555" s="150"/>
      <c r="N555" s="151"/>
      <c r="O555" s="150"/>
      <c r="P555" s="150"/>
      <c r="Q555" s="150"/>
      <c r="R555" s="150"/>
      <c r="S555" s="150"/>
      <c r="T555" s="150"/>
      <c r="U555" s="150"/>
      <c r="V555" s="150"/>
      <c r="W555" s="150"/>
      <c r="X555" s="150"/>
      <c r="Y555" s="150"/>
      <c r="Z555" s="150"/>
      <c r="AA555" s="152"/>
      <c r="AC555" s="266"/>
    </row>
    <row r="556" spans="2:29" ht="15" customHeight="1">
      <c r="B556" s="155"/>
      <c r="C556" s="150"/>
      <c r="D556" s="150"/>
      <c r="E556" s="150"/>
      <c r="F556" s="150"/>
      <c r="G556" s="150"/>
      <c r="H556" s="150"/>
      <c r="I556" s="150"/>
      <c r="J556" s="150"/>
      <c r="K556" s="150"/>
      <c r="L556" s="150"/>
      <c r="M556" s="150"/>
      <c r="N556" s="150"/>
      <c r="O556" s="150"/>
      <c r="P556" s="150"/>
      <c r="Q556" s="150"/>
      <c r="R556" s="150"/>
      <c r="S556" s="150"/>
      <c r="T556" s="150"/>
      <c r="U556" s="150"/>
      <c r="V556" s="150"/>
      <c r="W556" s="150"/>
      <c r="X556" s="150"/>
      <c r="Y556" s="150"/>
      <c r="Z556" s="150"/>
      <c r="AA556" s="152"/>
      <c r="AC556" s="266"/>
    </row>
    <row r="557" spans="2:29" ht="15" customHeight="1">
      <c r="B557" s="155"/>
      <c r="C557" s="150"/>
      <c r="D557" s="150"/>
      <c r="E557" s="150"/>
      <c r="F557" s="150"/>
      <c r="G557" s="150"/>
      <c r="H557" s="150"/>
      <c r="I557" s="150"/>
      <c r="J557" s="150"/>
      <c r="K557" s="150"/>
      <c r="L557" s="150"/>
      <c r="M557" s="150"/>
      <c r="N557" s="150"/>
      <c r="O557" s="150"/>
      <c r="P557" s="150"/>
      <c r="Q557" s="150"/>
      <c r="R557" s="150"/>
      <c r="S557" s="150"/>
      <c r="T557" s="150"/>
      <c r="U557" s="150"/>
      <c r="V557" s="150"/>
      <c r="W557" s="150"/>
      <c r="X557" s="150"/>
      <c r="Y557" s="150"/>
      <c r="Z557" s="150"/>
      <c r="AA557" s="152"/>
      <c r="AC557" s="266"/>
    </row>
    <row r="558" spans="2:29" ht="15" customHeight="1">
      <c r="B558" s="299"/>
      <c r="C558" s="58"/>
      <c r="D558" s="58"/>
      <c r="E558" s="58"/>
      <c r="F558" s="58"/>
      <c r="G558" s="58"/>
      <c r="H558" s="58"/>
      <c r="I558" s="58"/>
      <c r="J558" s="58"/>
      <c r="K558" s="58"/>
      <c r="L558" s="58"/>
      <c r="M558" s="58"/>
      <c r="N558" s="58"/>
      <c r="O558" s="58"/>
      <c r="P558" s="58"/>
      <c r="Q558" s="58"/>
      <c r="R558" s="58"/>
      <c r="S558" s="58"/>
      <c r="T558" s="58"/>
      <c r="U558" s="58"/>
      <c r="V558" s="58"/>
      <c r="W558" s="58"/>
      <c r="X558" s="58"/>
      <c r="Y558" s="58"/>
      <c r="Z558" s="58"/>
      <c r="AA558" s="300"/>
      <c r="AC558" s="266"/>
    </row>
    <row r="559" spans="2:29" ht="15" customHeight="1">
      <c r="B559" s="299"/>
      <c r="C559" s="58"/>
      <c r="D559" s="58"/>
      <c r="E559" s="58"/>
      <c r="F559" s="58"/>
      <c r="G559" s="58"/>
      <c r="H559" s="58"/>
      <c r="I559" s="58"/>
      <c r="J559" s="58"/>
      <c r="K559" s="58"/>
      <c r="L559" s="58"/>
      <c r="M559" s="58"/>
      <c r="N559" s="58"/>
      <c r="O559" s="58"/>
      <c r="P559" s="58"/>
      <c r="Q559" s="58"/>
      <c r="R559" s="58"/>
      <c r="S559" s="58"/>
      <c r="T559" s="58"/>
      <c r="U559" s="58"/>
      <c r="V559" s="58"/>
      <c r="W559" s="58"/>
      <c r="X559" s="58"/>
      <c r="Y559" s="58"/>
      <c r="Z559" s="58"/>
      <c r="AA559" s="300"/>
      <c r="AC559" s="266"/>
    </row>
    <row r="560" spans="2:29" ht="15" customHeight="1">
      <c r="B560" s="299"/>
      <c r="C560" s="58"/>
      <c r="D560" s="58"/>
      <c r="E560" s="58"/>
      <c r="F560" s="58"/>
      <c r="G560" s="58"/>
      <c r="H560" s="58"/>
      <c r="I560" s="58"/>
      <c r="J560" s="58"/>
      <c r="K560" s="58"/>
      <c r="L560" s="58"/>
      <c r="M560" s="58"/>
      <c r="N560" s="58"/>
      <c r="O560" s="58"/>
      <c r="P560" s="58"/>
      <c r="Q560" s="58"/>
      <c r="R560" s="58"/>
      <c r="S560" s="58"/>
      <c r="T560" s="58"/>
      <c r="U560" s="58"/>
      <c r="V560" s="58"/>
      <c r="W560" s="58"/>
      <c r="X560" s="58"/>
      <c r="Y560" s="58"/>
      <c r="Z560" s="58"/>
      <c r="AA560" s="300"/>
      <c r="AC560" s="266"/>
    </row>
    <row r="561" spans="2:29" ht="15" customHeight="1" thickBot="1">
      <c r="B561" s="301"/>
      <c r="C561" s="302"/>
      <c r="D561" s="302"/>
      <c r="E561" s="302"/>
      <c r="F561" s="302"/>
      <c r="G561" s="302"/>
      <c r="H561" s="302"/>
      <c r="I561" s="302"/>
      <c r="J561" s="302"/>
      <c r="K561" s="302"/>
      <c r="L561" s="302"/>
      <c r="M561" s="302"/>
      <c r="N561" s="302"/>
      <c r="O561" s="302"/>
      <c r="P561" s="302"/>
      <c r="Q561" s="302"/>
      <c r="R561" s="302"/>
      <c r="S561" s="302"/>
      <c r="T561" s="302"/>
      <c r="U561" s="302"/>
      <c r="V561" s="302"/>
      <c r="W561" s="302"/>
      <c r="X561" s="302"/>
      <c r="Y561" s="302"/>
      <c r="Z561" s="302"/>
      <c r="AA561" s="303"/>
      <c r="AC561" s="266"/>
    </row>
    <row r="563" spans="2:29" ht="15" customHeight="1">
      <c r="B563" s="4" t="s">
        <v>602</v>
      </c>
      <c r="AC563" s="266" t="s">
        <v>650</v>
      </c>
    </row>
    <row r="564" spans="2:29" ht="15" customHeight="1" thickBot="1">
      <c r="B564" s="148" t="s">
        <v>176</v>
      </c>
      <c r="C564" s="147"/>
      <c r="D564" s="147"/>
      <c r="E564" s="147"/>
      <c r="F564" s="147"/>
      <c r="G564" s="147"/>
      <c r="H564" s="147"/>
      <c r="I564" s="147"/>
      <c r="J564" s="147"/>
      <c r="K564" s="147"/>
      <c r="L564" s="147"/>
      <c r="M564" s="147"/>
      <c r="N564" s="147"/>
      <c r="O564" s="147"/>
      <c r="P564" s="147"/>
      <c r="Q564" s="147"/>
      <c r="R564" s="147"/>
      <c r="S564" s="147"/>
      <c r="T564" s="147"/>
      <c r="U564" s="147"/>
      <c r="V564" s="147"/>
      <c r="W564" s="147"/>
      <c r="X564" s="147"/>
      <c r="Y564" s="147"/>
      <c r="Z564" s="147"/>
      <c r="AA564" s="147"/>
      <c r="AC564" s="266"/>
    </row>
    <row r="565" spans="2:29" ht="15" customHeight="1">
      <c r="B565" s="153"/>
      <c r="C565" s="149"/>
      <c r="D565" s="149"/>
      <c r="E565" s="149"/>
      <c r="F565" s="149"/>
      <c r="G565" s="149"/>
      <c r="H565" s="149"/>
      <c r="I565" s="149"/>
      <c r="J565" s="149"/>
      <c r="K565" s="149"/>
      <c r="L565" s="149"/>
      <c r="M565" s="149"/>
      <c r="N565" s="149"/>
      <c r="O565" s="149"/>
      <c r="P565" s="149"/>
      <c r="Q565" s="149"/>
      <c r="R565" s="149"/>
      <c r="S565" s="149"/>
      <c r="T565" s="149"/>
      <c r="U565" s="149"/>
      <c r="V565" s="149"/>
      <c r="W565" s="149"/>
      <c r="X565" s="149"/>
      <c r="Y565" s="149"/>
      <c r="Z565" s="149"/>
      <c r="AA565" s="154"/>
      <c r="AC565" s="266"/>
    </row>
    <row r="566" spans="2:29" ht="15" customHeight="1">
      <c r="B566" s="155"/>
      <c r="C566" s="150"/>
      <c r="D566" s="150"/>
      <c r="E566" s="150"/>
      <c r="F566" s="150"/>
      <c r="G566" s="150"/>
      <c r="H566" s="150"/>
      <c r="I566" s="150"/>
      <c r="J566" s="150"/>
      <c r="K566" s="150"/>
      <c r="L566" s="150"/>
      <c r="M566" s="150"/>
      <c r="N566" s="150"/>
      <c r="O566" s="150"/>
      <c r="P566" s="150"/>
      <c r="Q566" s="150"/>
      <c r="R566" s="150"/>
      <c r="S566" s="150"/>
      <c r="T566" s="150"/>
      <c r="U566" s="150"/>
      <c r="V566" s="150"/>
      <c r="W566" s="150"/>
      <c r="X566" s="150"/>
      <c r="Y566" s="150"/>
      <c r="Z566" s="150"/>
      <c r="AA566" s="152"/>
      <c r="AC566" s="266"/>
    </row>
    <row r="567" spans="2:29" ht="15" customHeight="1">
      <c r="B567" s="155"/>
      <c r="C567" s="150"/>
      <c r="D567" s="150"/>
      <c r="E567" s="150"/>
      <c r="F567" s="150"/>
      <c r="G567" s="150"/>
      <c r="H567" s="150"/>
      <c r="I567" s="150"/>
      <c r="J567" s="150"/>
      <c r="K567" s="150"/>
      <c r="L567" s="150"/>
      <c r="M567" s="150"/>
      <c r="N567" s="150"/>
      <c r="O567" s="150"/>
      <c r="P567" s="150"/>
      <c r="Q567" s="150"/>
      <c r="R567" s="150"/>
      <c r="S567" s="150"/>
      <c r="T567" s="150"/>
      <c r="U567" s="150"/>
      <c r="V567" s="150"/>
      <c r="W567" s="150"/>
      <c r="X567" s="150"/>
      <c r="Y567" s="150"/>
      <c r="Z567" s="150"/>
      <c r="AA567" s="152"/>
      <c r="AC567" s="266"/>
    </row>
    <row r="568" spans="2:29" ht="15" customHeight="1">
      <c r="B568" s="155"/>
      <c r="C568" s="150"/>
      <c r="D568" s="150"/>
      <c r="E568" s="150"/>
      <c r="F568" s="150"/>
      <c r="G568" s="150"/>
      <c r="H568" s="151"/>
      <c r="I568" s="150"/>
      <c r="J568" s="150"/>
      <c r="K568" s="150"/>
      <c r="L568" s="150"/>
      <c r="M568" s="150"/>
      <c r="N568" s="151"/>
      <c r="O568" s="150"/>
      <c r="P568" s="150"/>
      <c r="Q568" s="150"/>
      <c r="R568" s="150"/>
      <c r="S568" s="150"/>
      <c r="T568" s="150"/>
      <c r="U568" s="150"/>
      <c r="V568" s="150"/>
      <c r="W568" s="150"/>
      <c r="X568" s="150"/>
      <c r="Y568" s="150"/>
      <c r="Z568" s="150"/>
      <c r="AA568" s="152"/>
      <c r="AC568" s="266"/>
    </row>
    <row r="569" spans="2:29" ht="15" customHeight="1">
      <c r="B569" s="155"/>
      <c r="C569" s="150"/>
      <c r="D569" s="150"/>
      <c r="E569" s="150"/>
      <c r="F569" s="150"/>
      <c r="G569" s="150"/>
      <c r="H569" s="151"/>
      <c r="I569" s="150"/>
      <c r="J569" s="150"/>
      <c r="K569" s="150"/>
      <c r="L569" s="150"/>
      <c r="M569" s="150"/>
      <c r="N569" s="151"/>
      <c r="O569" s="150"/>
      <c r="P569" s="150"/>
      <c r="Q569" s="150"/>
      <c r="R569" s="150"/>
      <c r="S569" s="150"/>
      <c r="T569" s="150"/>
      <c r="U569" s="150"/>
      <c r="V569" s="150"/>
      <c r="W569" s="150"/>
      <c r="X569" s="150"/>
      <c r="Y569" s="150"/>
      <c r="Z569" s="150"/>
      <c r="AA569" s="152"/>
      <c r="AC569" s="266"/>
    </row>
    <row r="570" spans="2:29" ht="15" customHeight="1">
      <c r="B570" s="155"/>
      <c r="C570" s="150"/>
      <c r="D570" s="150"/>
      <c r="E570" s="150"/>
      <c r="F570" s="150"/>
      <c r="G570" s="150"/>
      <c r="H570" s="150"/>
      <c r="I570" s="150"/>
      <c r="J570" s="150"/>
      <c r="K570" s="150"/>
      <c r="L570" s="150"/>
      <c r="M570" s="150"/>
      <c r="N570" s="150"/>
      <c r="O570" s="150"/>
      <c r="P570" s="150"/>
      <c r="Q570" s="150"/>
      <c r="R570" s="150"/>
      <c r="S570" s="150"/>
      <c r="T570" s="150"/>
      <c r="U570" s="150"/>
      <c r="V570" s="150"/>
      <c r="W570" s="150"/>
      <c r="X570" s="150"/>
      <c r="Y570" s="150"/>
      <c r="Z570" s="150"/>
      <c r="AA570" s="152"/>
      <c r="AC570" s="266"/>
    </row>
    <row r="571" spans="2:29" ht="15" customHeight="1">
      <c r="B571" s="155"/>
      <c r="C571" s="150"/>
      <c r="D571" s="150"/>
      <c r="E571" s="150"/>
      <c r="F571" s="150"/>
      <c r="G571" s="150"/>
      <c r="H571" s="150"/>
      <c r="I571" s="150"/>
      <c r="J571" s="150"/>
      <c r="K571" s="150"/>
      <c r="L571" s="150"/>
      <c r="M571" s="150"/>
      <c r="N571" s="150"/>
      <c r="O571" s="150"/>
      <c r="P571" s="150"/>
      <c r="Q571" s="150"/>
      <c r="R571" s="150"/>
      <c r="S571" s="150"/>
      <c r="T571" s="150"/>
      <c r="U571" s="150"/>
      <c r="V571" s="150"/>
      <c r="W571" s="150"/>
      <c r="X571" s="150"/>
      <c r="Y571" s="150"/>
      <c r="Z571" s="150"/>
      <c r="AA571" s="152"/>
      <c r="AC571" s="266"/>
    </row>
    <row r="572" spans="2:29" ht="15" customHeight="1">
      <c r="B572" s="299"/>
      <c r="C572" s="58"/>
      <c r="D572" s="58"/>
      <c r="E572" s="58"/>
      <c r="F572" s="58"/>
      <c r="G572" s="58"/>
      <c r="H572" s="58"/>
      <c r="I572" s="58"/>
      <c r="J572" s="58"/>
      <c r="K572" s="58"/>
      <c r="L572" s="58"/>
      <c r="M572" s="58"/>
      <c r="N572" s="58"/>
      <c r="O572" s="58"/>
      <c r="P572" s="58"/>
      <c r="Q572" s="58"/>
      <c r="R572" s="58"/>
      <c r="S572" s="58"/>
      <c r="T572" s="58"/>
      <c r="U572" s="58"/>
      <c r="V572" s="58"/>
      <c r="W572" s="58"/>
      <c r="X572" s="58"/>
      <c r="Y572" s="58"/>
      <c r="Z572" s="58"/>
      <c r="AA572" s="300"/>
      <c r="AC572" s="266"/>
    </row>
    <row r="573" spans="2:29" ht="15" customHeight="1">
      <c r="B573" s="299"/>
      <c r="C573" s="58"/>
      <c r="D573" s="58"/>
      <c r="E573" s="58"/>
      <c r="F573" s="58"/>
      <c r="G573" s="58"/>
      <c r="H573" s="58"/>
      <c r="I573" s="58"/>
      <c r="J573" s="58"/>
      <c r="K573" s="58"/>
      <c r="L573" s="58"/>
      <c r="M573" s="58"/>
      <c r="N573" s="58"/>
      <c r="O573" s="58"/>
      <c r="P573" s="58"/>
      <c r="Q573" s="58"/>
      <c r="R573" s="58"/>
      <c r="S573" s="58"/>
      <c r="T573" s="58"/>
      <c r="U573" s="58"/>
      <c r="V573" s="58"/>
      <c r="W573" s="58"/>
      <c r="X573" s="58"/>
      <c r="Y573" s="58"/>
      <c r="Z573" s="58"/>
      <c r="AA573" s="300"/>
      <c r="AC573" s="266"/>
    </row>
    <row r="574" spans="2:29" ht="15" customHeight="1">
      <c r="B574" s="299"/>
      <c r="C574" s="58"/>
      <c r="D574" s="58"/>
      <c r="E574" s="58"/>
      <c r="F574" s="58"/>
      <c r="G574" s="58"/>
      <c r="H574" s="58"/>
      <c r="I574" s="58"/>
      <c r="J574" s="58"/>
      <c r="K574" s="58"/>
      <c r="L574" s="58"/>
      <c r="M574" s="58"/>
      <c r="N574" s="58"/>
      <c r="O574" s="58"/>
      <c r="P574" s="58"/>
      <c r="Q574" s="58"/>
      <c r="R574" s="58"/>
      <c r="S574" s="58"/>
      <c r="T574" s="58"/>
      <c r="U574" s="58"/>
      <c r="V574" s="58"/>
      <c r="W574" s="58"/>
      <c r="X574" s="58"/>
      <c r="Y574" s="58"/>
      <c r="Z574" s="58"/>
      <c r="AA574" s="300"/>
      <c r="AC574" s="266"/>
    </row>
    <row r="575" spans="2:29" ht="15" customHeight="1" thickBot="1">
      <c r="B575" s="301"/>
      <c r="C575" s="302"/>
      <c r="D575" s="302"/>
      <c r="E575" s="302"/>
      <c r="F575" s="302"/>
      <c r="G575" s="302"/>
      <c r="H575" s="302"/>
      <c r="I575" s="302"/>
      <c r="J575" s="302"/>
      <c r="K575" s="302"/>
      <c r="L575" s="302"/>
      <c r="M575" s="302"/>
      <c r="N575" s="302"/>
      <c r="O575" s="302"/>
      <c r="P575" s="302"/>
      <c r="Q575" s="302"/>
      <c r="R575" s="302"/>
      <c r="S575" s="302"/>
      <c r="T575" s="302"/>
      <c r="U575" s="302"/>
      <c r="V575" s="302"/>
      <c r="W575" s="302"/>
      <c r="X575" s="302"/>
      <c r="Y575" s="302"/>
      <c r="Z575" s="302"/>
      <c r="AA575" s="303"/>
      <c r="AC575" s="266"/>
    </row>
    <row r="577" spans="2:29" ht="15" customHeight="1">
      <c r="B577" s="4" t="s">
        <v>602</v>
      </c>
      <c r="AC577" s="266" t="s">
        <v>651</v>
      </c>
    </row>
    <row r="578" spans="2:29" ht="15" customHeight="1" thickBot="1">
      <c r="B578" s="148" t="s">
        <v>176</v>
      </c>
      <c r="C578" s="147"/>
      <c r="D578" s="147"/>
      <c r="E578" s="147"/>
      <c r="F578" s="147"/>
      <c r="G578" s="147"/>
      <c r="H578" s="147"/>
      <c r="I578" s="147"/>
      <c r="J578" s="147"/>
      <c r="K578" s="147"/>
      <c r="L578" s="147"/>
      <c r="M578" s="147"/>
      <c r="N578" s="147"/>
      <c r="O578" s="147"/>
      <c r="P578" s="147"/>
      <c r="Q578" s="147"/>
      <c r="R578" s="147"/>
      <c r="S578" s="147"/>
      <c r="T578" s="147"/>
      <c r="U578" s="147"/>
      <c r="V578" s="147"/>
      <c r="W578" s="147"/>
      <c r="X578" s="147"/>
      <c r="Y578" s="147"/>
      <c r="Z578" s="147"/>
      <c r="AA578" s="147"/>
      <c r="AC578" s="266"/>
    </row>
    <row r="579" spans="2:29" ht="15" customHeight="1">
      <c r="B579" s="153"/>
      <c r="C579" s="149"/>
      <c r="D579" s="149"/>
      <c r="E579" s="149"/>
      <c r="F579" s="149"/>
      <c r="G579" s="149"/>
      <c r="H579" s="149"/>
      <c r="I579" s="149"/>
      <c r="J579" s="149"/>
      <c r="K579" s="149"/>
      <c r="L579" s="149"/>
      <c r="M579" s="149"/>
      <c r="N579" s="149"/>
      <c r="O579" s="149"/>
      <c r="P579" s="149"/>
      <c r="Q579" s="149"/>
      <c r="R579" s="149"/>
      <c r="S579" s="149"/>
      <c r="T579" s="149"/>
      <c r="U579" s="149"/>
      <c r="V579" s="149"/>
      <c r="W579" s="149"/>
      <c r="X579" s="149"/>
      <c r="Y579" s="149"/>
      <c r="Z579" s="149"/>
      <c r="AA579" s="154"/>
      <c r="AC579" s="266"/>
    </row>
    <row r="580" spans="2:29" ht="15" customHeight="1">
      <c r="B580" s="155"/>
      <c r="C580" s="150"/>
      <c r="D580" s="150"/>
      <c r="E580" s="150"/>
      <c r="F580" s="150"/>
      <c r="G580" s="150"/>
      <c r="H580" s="150"/>
      <c r="I580" s="150"/>
      <c r="J580" s="150"/>
      <c r="K580" s="150"/>
      <c r="L580" s="150"/>
      <c r="M580" s="150"/>
      <c r="N580" s="150"/>
      <c r="O580" s="150"/>
      <c r="P580" s="150"/>
      <c r="Q580" s="150"/>
      <c r="R580" s="150"/>
      <c r="S580" s="150"/>
      <c r="T580" s="150"/>
      <c r="U580" s="150"/>
      <c r="V580" s="150"/>
      <c r="W580" s="150"/>
      <c r="X580" s="150"/>
      <c r="Y580" s="150"/>
      <c r="Z580" s="150"/>
      <c r="AA580" s="152"/>
      <c r="AC580" s="266"/>
    </row>
    <row r="581" spans="2:29" ht="15" customHeight="1">
      <c r="B581" s="155"/>
      <c r="C581" s="150"/>
      <c r="D581" s="150"/>
      <c r="E581" s="150"/>
      <c r="F581" s="150"/>
      <c r="G581" s="150"/>
      <c r="H581" s="150"/>
      <c r="I581" s="150"/>
      <c r="J581" s="150"/>
      <c r="K581" s="150"/>
      <c r="L581" s="150"/>
      <c r="M581" s="150"/>
      <c r="N581" s="150"/>
      <c r="O581" s="150"/>
      <c r="P581" s="150"/>
      <c r="Q581" s="150"/>
      <c r="R581" s="150"/>
      <c r="S581" s="150"/>
      <c r="T581" s="150"/>
      <c r="U581" s="150"/>
      <c r="V581" s="150"/>
      <c r="W581" s="150"/>
      <c r="X581" s="150"/>
      <c r="Y581" s="150"/>
      <c r="Z581" s="150"/>
      <c r="AA581" s="152"/>
      <c r="AC581" s="266"/>
    </row>
    <row r="582" spans="2:29" ht="15" customHeight="1">
      <c r="B582" s="155"/>
      <c r="C582" s="150"/>
      <c r="D582" s="150"/>
      <c r="E582" s="150"/>
      <c r="F582" s="150"/>
      <c r="G582" s="150"/>
      <c r="H582" s="151"/>
      <c r="I582" s="150"/>
      <c r="J582" s="150"/>
      <c r="K582" s="150"/>
      <c r="L582" s="150"/>
      <c r="M582" s="150"/>
      <c r="N582" s="151"/>
      <c r="O582" s="150"/>
      <c r="P582" s="150"/>
      <c r="Q582" s="150"/>
      <c r="R582" s="150"/>
      <c r="S582" s="150"/>
      <c r="T582" s="150"/>
      <c r="U582" s="150"/>
      <c r="V582" s="150"/>
      <c r="W582" s="150"/>
      <c r="X582" s="150"/>
      <c r="Y582" s="150"/>
      <c r="Z582" s="150"/>
      <c r="AA582" s="152"/>
      <c r="AC582" s="266"/>
    </row>
    <row r="583" spans="2:29" ht="15" customHeight="1">
      <c r="B583" s="155"/>
      <c r="C583" s="150"/>
      <c r="D583" s="150"/>
      <c r="E583" s="150"/>
      <c r="F583" s="150"/>
      <c r="G583" s="150"/>
      <c r="H583" s="151"/>
      <c r="I583" s="150"/>
      <c r="J583" s="150"/>
      <c r="K583" s="150"/>
      <c r="L583" s="150"/>
      <c r="M583" s="150"/>
      <c r="N583" s="151"/>
      <c r="O583" s="150"/>
      <c r="P583" s="150"/>
      <c r="Q583" s="150"/>
      <c r="R583" s="150"/>
      <c r="S583" s="150"/>
      <c r="T583" s="150"/>
      <c r="U583" s="150"/>
      <c r="V583" s="150"/>
      <c r="W583" s="150"/>
      <c r="X583" s="150"/>
      <c r="Y583" s="150"/>
      <c r="Z583" s="150"/>
      <c r="AA583" s="152"/>
      <c r="AC583" s="266"/>
    </row>
    <row r="584" spans="2:29" ht="15" customHeight="1">
      <c r="B584" s="155"/>
      <c r="C584" s="150"/>
      <c r="D584" s="150"/>
      <c r="E584" s="150"/>
      <c r="F584" s="150"/>
      <c r="G584" s="150"/>
      <c r="H584" s="150"/>
      <c r="I584" s="150"/>
      <c r="J584" s="150"/>
      <c r="K584" s="150"/>
      <c r="L584" s="150"/>
      <c r="M584" s="150"/>
      <c r="N584" s="150"/>
      <c r="O584" s="150"/>
      <c r="P584" s="150"/>
      <c r="Q584" s="150"/>
      <c r="R584" s="150"/>
      <c r="S584" s="150"/>
      <c r="T584" s="150"/>
      <c r="U584" s="150"/>
      <c r="V584" s="150"/>
      <c r="W584" s="150"/>
      <c r="X584" s="150"/>
      <c r="Y584" s="150"/>
      <c r="Z584" s="150"/>
      <c r="AA584" s="152"/>
      <c r="AC584" s="266"/>
    </row>
    <row r="585" spans="2:29" ht="15" customHeight="1">
      <c r="B585" s="155"/>
      <c r="C585" s="150"/>
      <c r="D585" s="150"/>
      <c r="E585" s="150"/>
      <c r="F585" s="150"/>
      <c r="G585" s="150"/>
      <c r="H585" s="150"/>
      <c r="I585" s="150"/>
      <c r="J585" s="150"/>
      <c r="K585" s="150"/>
      <c r="L585" s="150"/>
      <c r="M585" s="150"/>
      <c r="N585" s="150"/>
      <c r="O585" s="150"/>
      <c r="P585" s="150"/>
      <c r="Q585" s="150"/>
      <c r="R585" s="150"/>
      <c r="S585" s="150"/>
      <c r="T585" s="150"/>
      <c r="U585" s="150"/>
      <c r="V585" s="150"/>
      <c r="W585" s="150"/>
      <c r="X585" s="150"/>
      <c r="Y585" s="150"/>
      <c r="Z585" s="150"/>
      <c r="AA585" s="152"/>
      <c r="AC585" s="266"/>
    </row>
    <row r="586" spans="2:29" ht="15" customHeight="1">
      <c r="B586" s="299"/>
      <c r="C586" s="58"/>
      <c r="D586" s="58"/>
      <c r="E586" s="58"/>
      <c r="F586" s="58"/>
      <c r="G586" s="58"/>
      <c r="H586" s="58"/>
      <c r="I586" s="58"/>
      <c r="J586" s="58"/>
      <c r="K586" s="58"/>
      <c r="L586" s="58"/>
      <c r="M586" s="58"/>
      <c r="N586" s="58"/>
      <c r="O586" s="58"/>
      <c r="P586" s="58"/>
      <c r="Q586" s="58"/>
      <c r="R586" s="58"/>
      <c r="S586" s="58"/>
      <c r="T586" s="58"/>
      <c r="U586" s="58"/>
      <c r="V586" s="58"/>
      <c r="W586" s="58"/>
      <c r="X586" s="58"/>
      <c r="Y586" s="58"/>
      <c r="Z586" s="58"/>
      <c r="AA586" s="300"/>
      <c r="AC586" s="266"/>
    </row>
    <row r="587" spans="2:29" ht="15" customHeight="1">
      <c r="B587" s="299"/>
      <c r="C587" s="58"/>
      <c r="D587" s="58"/>
      <c r="E587" s="58"/>
      <c r="F587" s="58"/>
      <c r="G587" s="58"/>
      <c r="H587" s="58"/>
      <c r="I587" s="58"/>
      <c r="J587" s="58"/>
      <c r="K587" s="58"/>
      <c r="L587" s="58"/>
      <c r="M587" s="58"/>
      <c r="N587" s="58"/>
      <c r="O587" s="58"/>
      <c r="P587" s="58"/>
      <c r="Q587" s="58"/>
      <c r="R587" s="58"/>
      <c r="S587" s="58"/>
      <c r="T587" s="58"/>
      <c r="U587" s="58"/>
      <c r="V587" s="58"/>
      <c r="W587" s="58"/>
      <c r="X587" s="58"/>
      <c r="Y587" s="58"/>
      <c r="Z587" s="58"/>
      <c r="AA587" s="300"/>
      <c r="AC587" s="266"/>
    </row>
    <row r="588" spans="2:29" ht="15" customHeight="1">
      <c r="B588" s="299"/>
      <c r="C588" s="58"/>
      <c r="D588" s="58"/>
      <c r="E588" s="58"/>
      <c r="F588" s="58"/>
      <c r="G588" s="58"/>
      <c r="H588" s="58"/>
      <c r="I588" s="58"/>
      <c r="J588" s="58"/>
      <c r="K588" s="58"/>
      <c r="L588" s="58"/>
      <c r="M588" s="58"/>
      <c r="N588" s="58"/>
      <c r="O588" s="58"/>
      <c r="P588" s="58"/>
      <c r="Q588" s="58"/>
      <c r="R588" s="58"/>
      <c r="S588" s="58"/>
      <c r="T588" s="58"/>
      <c r="U588" s="58"/>
      <c r="V588" s="58"/>
      <c r="W588" s="58"/>
      <c r="X588" s="58"/>
      <c r="Y588" s="58"/>
      <c r="Z588" s="58"/>
      <c r="AA588" s="300"/>
      <c r="AC588" s="266"/>
    </row>
    <row r="589" spans="2:29" ht="15" customHeight="1" thickBot="1">
      <c r="B589" s="301"/>
      <c r="C589" s="302"/>
      <c r="D589" s="302"/>
      <c r="E589" s="302"/>
      <c r="F589" s="302"/>
      <c r="G589" s="302"/>
      <c r="H589" s="302"/>
      <c r="I589" s="302"/>
      <c r="J589" s="302"/>
      <c r="K589" s="302"/>
      <c r="L589" s="302"/>
      <c r="M589" s="302"/>
      <c r="N589" s="302"/>
      <c r="O589" s="302"/>
      <c r="P589" s="302"/>
      <c r="Q589" s="302"/>
      <c r="R589" s="302"/>
      <c r="S589" s="302"/>
      <c r="T589" s="302"/>
      <c r="U589" s="302"/>
      <c r="V589" s="302"/>
      <c r="W589" s="302"/>
      <c r="X589" s="302"/>
      <c r="Y589" s="302"/>
      <c r="Z589" s="302"/>
      <c r="AA589" s="303"/>
      <c r="AC589" s="266"/>
    </row>
    <row r="591" spans="2:29" ht="15" customHeight="1">
      <c r="B591" s="4" t="s">
        <v>602</v>
      </c>
      <c r="AC591" s="266" t="s">
        <v>652</v>
      </c>
    </row>
    <row r="592" spans="2:29" ht="15" customHeight="1" thickBot="1">
      <c r="B592" s="148" t="s">
        <v>176</v>
      </c>
      <c r="C592" s="147"/>
      <c r="D592" s="147"/>
      <c r="E592" s="147"/>
      <c r="F592" s="147"/>
      <c r="G592" s="147"/>
      <c r="H592" s="147"/>
      <c r="I592" s="147"/>
      <c r="J592" s="147"/>
      <c r="K592" s="147"/>
      <c r="L592" s="147"/>
      <c r="M592" s="147"/>
      <c r="N592" s="147"/>
      <c r="O592" s="147"/>
      <c r="P592" s="147"/>
      <c r="Q592" s="147"/>
      <c r="R592" s="147"/>
      <c r="S592" s="147"/>
      <c r="T592" s="147"/>
      <c r="U592" s="147"/>
      <c r="V592" s="147"/>
      <c r="W592" s="147"/>
      <c r="X592" s="147"/>
      <c r="Y592" s="147"/>
      <c r="Z592" s="147"/>
      <c r="AA592" s="147"/>
      <c r="AC592" s="266"/>
    </row>
    <row r="593" spans="2:29" ht="15" customHeight="1">
      <c r="B593" s="153"/>
      <c r="C593" s="149"/>
      <c r="D593" s="149"/>
      <c r="E593" s="149"/>
      <c r="F593" s="149"/>
      <c r="G593" s="149"/>
      <c r="H593" s="149"/>
      <c r="I593" s="149"/>
      <c r="J593" s="149"/>
      <c r="K593" s="149"/>
      <c r="L593" s="149"/>
      <c r="M593" s="149"/>
      <c r="N593" s="149"/>
      <c r="O593" s="149"/>
      <c r="P593" s="149"/>
      <c r="Q593" s="149"/>
      <c r="R593" s="149"/>
      <c r="S593" s="149"/>
      <c r="T593" s="149"/>
      <c r="U593" s="149"/>
      <c r="V593" s="149"/>
      <c r="W593" s="149"/>
      <c r="X593" s="149"/>
      <c r="Y593" s="149"/>
      <c r="Z593" s="149"/>
      <c r="AA593" s="154"/>
      <c r="AC593" s="266"/>
    </row>
    <row r="594" spans="2:29" ht="15" customHeight="1">
      <c r="B594" s="155"/>
      <c r="C594" s="150"/>
      <c r="D594" s="150"/>
      <c r="E594" s="150"/>
      <c r="F594" s="150"/>
      <c r="G594" s="150"/>
      <c r="H594" s="150"/>
      <c r="I594" s="150"/>
      <c r="J594" s="150"/>
      <c r="K594" s="150"/>
      <c r="L594" s="150"/>
      <c r="M594" s="150"/>
      <c r="N594" s="150"/>
      <c r="O594" s="150"/>
      <c r="P594" s="150"/>
      <c r="Q594" s="150"/>
      <c r="R594" s="150"/>
      <c r="S594" s="150"/>
      <c r="T594" s="150"/>
      <c r="U594" s="150"/>
      <c r="V594" s="150"/>
      <c r="W594" s="150"/>
      <c r="X594" s="150"/>
      <c r="Y594" s="150"/>
      <c r="Z594" s="150"/>
      <c r="AA594" s="152"/>
      <c r="AC594" s="266"/>
    </row>
    <row r="595" spans="2:29" ht="15" customHeight="1">
      <c r="B595" s="155"/>
      <c r="C595" s="150"/>
      <c r="D595" s="150"/>
      <c r="E595" s="150"/>
      <c r="F595" s="150"/>
      <c r="G595" s="150"/>
      <c r="H595" s="150"/>
      <c r="I595" s="150"/>
      <c r="J595" s="150"/>
      <c r="K595" s="150"/>
      <c r="L595" s="150"/>
      <c r="M595" s="150"/>
      <c r="N595" s="150"/>
      <c r="O595" s="150"/>
      <c r="P595" s="150"/>
      <c r="Q595" s="150"/>
      <c r="R595" s="150"/>
      <c r="S595" s="150"/>
      <c r="T595" s="150"/>
      <c r="U595" s="150"/>
      <c r="V595" s="150"/>
      <c r="W595" s="150"/>
      <c r="X595" s="150"/>
      <c r="Y595" s="150"/>
      <c r="Z595" s="150"/>
      <c r="AA595" s="152"/>
      <c r="AC595" s="266"/>
    </row>
    <row r="596" spans="2:29" ht="15" customHeight="1">
      <c r="B596" s="155"/>
      <c r="C596" s="150"/>
      <c r="D596" s="150"/>
      <c r="E596" s="150"/>
      <c r="F596" s="150"/>
      <c r="G596" s="150"/>
      <c r="H596" s="151"/>
      <c r="I596" s="150"/>
      <c r="J596" s="150"/>
      <c r="K596" s="150"/>
      <c r="L596" s="150"/>
      <c r="M596" s="150"/>
      <c r="N596" s="151"/>
      <c r="O596" s="150"/>
      <c r="P596" s="150"/>
      <c r="Q596" s="150"/>
      <c r="R596" s="150"/>
      <c r="S596" s="150"/>
      <c r="T596" s="150"/>
      <c r="U596" s="150"/>
      <c r="V596" s="150"/>
      <c r="W596" s="150"/>
      <c r="X596" s="150"/>
      <c r="Y596" s="150"/>
      <c r="Z596" s="150"/>
      <c r="AA596" s="152"/>
      <c r="AC596" s="266"/>
    </row>
    <row r="597" spans="2:29" ht="15" customHeight="1">
      <c r="B597" s="155"/>
      <c r="C597" s="150"/>
      <c r="D597" s="150"/>
      <c r="E597" s="150"/>
      <c r="F597" s="150"/>
      <c r="G597" s="150"/>
      <c r="H597" s="151"/>
      <c r="I597" s="150"/>
      <c r="J597" s="150"/>
      <c r="K597" s="150"/>
      <c r="L597" s="150"/>
      <c r="M597" s="150"/>
      <c r="N597" s="151"/>
      <c r="O597" s="150"/>
      <c r="P597" s="150"/>
      <c r="Q597" s="150"/>
      <c r="R597" s="150"/>
      <c r="S597" s="150"/>
      <c r="T597" s="150"/>
      <c r="U597" s="150"/>
      <c r="V597" s="150"/>
      <c r="W597" s="150"/>
      <c r="X597" s="150"/>
      <c r="Y597" s="150"/>
      <c r="Z597" s="150"/>
      <c r="AA597" s="152"/>
      <c r="AC597" s="266"/>
    </row>
    <row r="598" spans="2:29" ht="15" customHeight="1">
      <c r="B598" s="155"/>
      <c r="C598" s="150"/>
      <c r="D598" s="150"/>
      <c r="E598" s="150"/>
      <c r="F598" s="150"/>
      <c r="G598" s="150"/>
      <c r="H598" s="150"/>
      <c r="I598" s="150"/>
      <c r="J598" s="150"/>
      <c r="K598" s="150"/>
      <c r="L598" s="150"/>
      <c r="M598" s="150"/>
      <c r="N598" s="150"/>
      <c r="O598" s="150"/>
      <c r="P598" s="150"/>
      <c r="Q598" s="150"/>
      <c r="R598" s="150"/>
      <c r="S598" s="150"/>
      <c r="T598" s="150"/>
      <c r="U598" s="150"/>
      <c r="V598" s="150"/>
      <c r="W598" s="150"/>
      <c r="X598" s="150"/>
      <c r="Y598" s="150"/>
      <c r="Z598" s="150"/>
      <c r="AA598" s="152"/>
      <c r="AC598" s="266"/>
    </row>
    <row r="599" spans="2:29" ht="15" customHeight="1">
      <c r="B599" s="155"/>
      <c r="C599" s="150"/>
      <c r="D599" s="150"/>
      <c r="E599" s="150"/>
      <c r="F599" s="150"/>
      <c r="G599" s="150"/>
      <c r="H599" s="150"/>
      <c r="I599" s="150"/>
      <c r="J599" s="150"/>
      <c r="K599" s="150"/>
      <c r="L599" s="150"/>
      <c r="M599" s="150"/>
      <c r="N599" s="150"/>
      <c r="O599" s="150"/>
      <c r="P599" s="150"/>
      <c r="Q599" s="150"/>
      <c r="R599" s="150"/>
      <c r="S599" s="150"/>
      <c r="T599" s="150"/>
      <c r="U599" s="150"/>
      <c r="V599" s="150"/>
      <c r="W599" s="150"/>
      <c r="X599" s="150"/>
      <c r="Y599" s="150"/>
      <c r="Z599" s="150"/>
      <c r="AA599" s="152"/>
      <c r="AC599" s="266"/>
    </row>
    <row r="600" spans="2:29" ht="15" customHeight="1">
      <c r="B600" s="299"/>
      <c r="C600" s="58"/>
      <c r="D600" s="58"/>
      <c r="E600" s="58"/>
      <c r="F600" s="58"/>
      <c r="G600" s="58"/>
      <c r="H600" s="58"/>
      <c r="I600" s="58"/>
      <c r="J600" s="58"/>
      <c r="K600" s="58"/>
      <c r="L600" s="58"/>
      <c r="M600" s="58"/>
      <c r="N600" s="58"/>
      <c r="O600" s="58"/>
      <c r="P600" s="58"/>
      <c r="Q600" s="58"/>
      <c r="R600" s="58"/>
      <c r="S600" s="58"/>
      <c r="T600" s="58"/>
      <c r="U600" s="58"/>
      <c r="V600" s="58"/>
      <c r="W600" s="58"/>
      <c r="X600" s="58"/>
      <c r="Y600" s="58"/>
      <c r="Z600" s="58"/>
      <c r="AA600" s="300"/>
      <c r="AC600" s="266"/>
    </row>
    <row r="601" spans="2:29" ht="15" customHeight="1">
      <c r="B601" s="299"/>
      <c r="C601" s="58"/>
      <c r="D601" s="58"/>
      <c r="E601" s="58"/>
      <c r="F601" s="58"/>
      <c r="G601" s="58"/>
      <c r="H601" s="58"/>
      <c r="I601" s="58"/>
      <c r="J601" s="58"/>
      <c r="K601" s="58"/>
      <c r="L601" s="58"/>
      <c r="M601" s="58"/>
      <c r="N601" s="58"/>
      <c r="O601" s="58"/>
      <c r="P601" s="58"/>
      <c r="Q601" s="58"/>
      <c r="R601" s="58"/>
      <c r="S601" s="58"/>
      <c r="T601" s="58"/>
      <c r="U601" s="58"/>
      <c r="V601" s="58"/>
      <c r="W601" s="58"/>
      <c r="X601" s="58"/>
      <c r="Y601" s="58"/>
      <c r="Z601" s="58"/>
      <c r="AA601" s="300"/>
      <c r="AC601" s="266"/>
    </row>
    <row r="602" spans="2:29" ht="15" customHeight="1">
      <c r="B602" s="299"/>
      <c r="C602" s="58"/>
      <c r="D602" s="58"/>
      <c r="E602" s="58"/>
      <c r="F602" s="58"/>
      <c r="G602" s="58"/>
      <c r="H602" s="58"/>
      <c r="I602" s="58"/>
      <c r="J602" s="58"/>
      <c r="K602" s="58"/>
      <c r="L602" s="58"/>
      <c r="M602" s="58"/>
      <c r="N602" s="58"/>
      <c r="O602" s="58"/>
      <c r="P602" s="58"/>
      <c r="Q602" s="58"/>
      <c r="R602" s="58"/>
      <c r="S602" s="58"/>
      <c r="T602" s="58"/>
      <c r="U602" s="58"/>
      <c r="V602" s="58"/>
      <c r="W602" s="58"/>
      <c r="X602" s="58"/>
      <c r="Y602" s="58"/>
      <c r="Z602" s="58"/>
      <c r="AA602" s="300"/>
      <c r="AC602" s="266"/>
    </row>
    <row r="603" spans="2:29" ht="15" customHeight="1" thickBot="1">
      <c r="B603" s="301"/>
      <c r="C603" s="302"/>
      <c r="D603" s="302"/>
      <c r="E603" s="302"/>
      <c r="F603" s="302"/>
      <c r="G603" s="302"/>
      <c r="H603" s="302"/>
      <c r="I603" s="302"/>
      <c r="J603" s="302"/>
      <c r="K603" s="302"/>
      <c r="L603" s="302"/>
      <c r="M603" s="302"/>
      <c r="N603" s="302"/>
      <c r="O603" s="302"/>
      <c r="P603" s="302"/>
      <c r="Q603" s="302"/>
      <c r="R603" s="302"/>
      <c r="S603" s="302"/>
      <c r="T603" s="302"/>
      <c r="U603" s="302"/>
      <c r="V603" s="302"/>
      <c r="W603" s="302"/>
      <c r="X603" s="302"/>
      <c r="Y603" s="302"/>
      <c r="Z603" s="302"/>
      <c r="AA603" s="303"/>
      <c r="AC603" s="266"/>
    </row>
    <row r="605" spans="2:29" ht="15" customHeight="1">
      <c r="B605" s="4" t="s">
        <v>602</v>
      </c>
      <c r="AC605" s="266" t="s">
        <v>652</v>
      </c>
    </row>
    <row r="606" spans="2:29" ht="15" customHeight="1" thickBot="1">
      <c r="B606" s="148" t="s">
        <v>176</v>
      </c>
      <c r="C606" s="147"/>
      <c r="D606" s="147"/>
      <c r="E606" s="147"/>
      <c r="F606" s="147"/>
      <c r="G606" s="147"/>
      <c r="H606" s="147"/>
      <c r="I606" s="147"/>
      <c r="J606" s="147"/>
      <c r="K606" s="147"/>
      <c r="L606" s="147"/>
      <c r="M606" s="147"/>
      <c r="N606" s="147"/>
      <c r="O606" s="147"/>
      <c r="P606" s="147"/>
      <c r="Q606" s="147"/>
      <c r="R606" s="147"/>
      <c r="S606" s="147"/>
      <c r="T606" s="147"/>
      <c r="U606" s="147"/>
      <c r="V606" s="147"/>
      <c r="W606" s="147"/>
      <c r="X606" s="147"/>
      <c r="Y606" s="147"/>
      <c r="Z606" s="147"/>
      <c r="AA606" s="147"/>
      <c r="AC606" s="266"/>
    </row>
    <row r="607" spans="2:29" ht="15" customHeight="1">
      <c r="B607" s="153"/>
      <c r="C607" s="149"/>
      <c r="D607" s="149"/>
      <c r="E607" s="149"/>
      <c r="F607" s="149"/>
      <c r="G607" s="149"/>
      <c r="H607" s="149"/>
      <c r="I607" s="149"/>
      <c r="J607" s="149"/>
      <c r="K607" s="149"/>
      <c r="L607" s="149"/>
      <c r="M607" s="149"/>
      <c r="N607" s="149"/>
      <c r="O607" s="149"/>
      <c r="P607" s="149"/>
      <c r="Q607" s="149"/>
      <c r="R607" s="149"/>
      <c r="S607" s="149"/>
      <c r="T607" s="149"/>
      <c r="U607" s="149"/>
      <c r="V607" s="149"/>
      <c r="W607" s="149"/>
      <c r="X607" s="149"/>
      <c r="Y607" s="149"/>
      <c r="Z607" s="149"/>
      <c r="AA607" s="154"/>
      <c r="AC607" s="266"/>
    </row>
    <row r="608" spans="2:29" ht="15" customHeight="1">
      <c r="B608" s="155"/>
      <c r="C608" s="150"/>
      <c r="D608" s="150"/>
      <c r="E608" s="150"/>
      <c r="F608" s="150"/>
      <c r="G608" s="150"/>
      <c r="H608" s="150"/>
      <c r="I608" s="150"/>
      <c r="J608" s="150"/>
      <c r="K608" s="150"/>
      <c r="L608" s="150"/>
      <c r="M608" s="150"/>
      <c r="N608" s="150"/>
      <c r="O608" s="150"/>
      <c r="P608" s="150"/>
      <c r="Q608" s="150"/>
      <c r="R608" s="150"/>
      <c r="S608" s="150"/>
      <c r="T608" s="150"/>
      <c r="U608" s="150"/>
      <c r="V608" s="150"/>
      <c r="W608" s="150"/>
      <c r="X608" s="150"/>
      <c r="Y608" s="150"/>
      <c r="Z608" s="150"/>
      <c r="AA608" s="152"/>
      <c r="AC608" s="266"/>
    </row>
    <row r="609" spans="2:32" ht="15" customHeight="1">
      <c r="B609" s="155"/>
      <c r="C609" s="150"/>
      <c r="D609" s="150"/>
      <c r="E609" s="150"/>
      <c r="F609" s="150"/>
      <c r="G609" s="150"/>
      <c r="H609" s="150"/>
      <c r="I609" s="150"/>
      <c r="J609" s="150"/>
      <c r="K609" s="150"/>
      <c r="L609" s="150"/>
      <c r="M609" s="150"/>
      <c r="N609" s="150"/>
      <c r="O609" s="150"/>
      <c r="P609" s="150"/>
      <c r="Q609" s="150"/>
      <c r="R609" s="150"/>
      <c r="S609" s="150"/>
      <c r="T609" s="150"/>
      <c r="U609" s="150"/>
      <c r="V609" s="150"/>
      <c r="W609" s="150"/>
      <c r="X609" s="150"/>
      <c r="Y609" s="150"/>
      <c r="Z609" s="150"/>
      <c r="AA609" s="152"/>
      <c r="AC609" s="266"/>
    </row>
    <row r="610" spans="2:32" ht="15" customHeight="1">
      <c r="B610" s="155"/>
      <c r="C610" s="150"/>
      <c r="D610" s="150"/>
      <c r="E610" s="150"/>
      <c r="F610" s="150"/>
      <c r="G610" s="150"/>
      <c r="H610" s="151"/>
      <c r="I610" s="150"/>
      <c r="J610" s="150"/>
      <c r="K610" s="150"/>
      <c r="L610" s="150"/>
      <c r="M610" s="150"/>
      <c r="N610" s="151"/>
      <c r="O610" s="150"/>
      <c r="P610" s="150"/>
      <c r="Q610" s="150"/>
      <c r="R610" s="150"/>
      <c r="S610" s="150"/>
      <c r="T610" s="150"/>
      <c r="U610" s="150"/>
      <c r="V610" s="150"/>
      <c r="W610" s="150"/>
      <c r="X610" s="150"/>
      <c r="Y610" s="150"/>
      <c r="Z610" s="150"/>
      <c r="AA610" s="152"/>
      <c r="AC610" s="266"/>
    </row>
    <row r="611" spans="2:32" ht="15" customHeight="1">
      <c r="B611" s="155"/>
      <c r="C611" s="150"/>
      <c r="D611" s="150"/>
      <c r="E611" s="150"/>
      <c r="F611" s="150"/>
      <c r="G611" s="150"/>
      <c r="H611" s="151"/>
      <c r="I611" s="150"/>
      <c r="J611" s="150"/>
      <c r="K611" s="150"/>
      <c r="L611" s="150"/>
      <c r="M611" s="150"/>
      <c r="N611" s="151"/>
      <c r="O611" s="150"/>
      <c r="P611" s="150"/>
      <c r="Q611" s="150"/>
      <c r="R611" s="150"/>
      <c r="S611" s="150"/>
      <c r="T611" s="150"/>
      <c r="U611" s="150"/>
      <c r="V611" s="150"/>
      <c r="W611" s="150"/>
      <c r="X611" s="150"/>
      <c r="Y611" s="150"/>
      <c r="Z611" s="150"/>
      <c r="AA611" s="152"/>
      <c r="AC611" s="266"/>
    </row>
    <row r="612" spans="2:32" ht="15" customHeight="1">
      <c r="B612" s="155"/>
      <c r="C612" s="150"/>
      <c r="D612" s="150"/>
      <c r="E612" s="150"/>
      <c r="F612" s="150"/>
      <c r="G612" s="150"/>
      <c r="H612" s="150"/>
      <c r="I612" s="150"/>
      <c r="J612" s="150"/>
      <c r="K612" s="150"/>
      <c r="L612" s="150"/>
      <c r="M612" s="150"/>
      <c r="N612" s="150"/>
      <c r="O612" s="150"/>
      <c r="P612" s="150"/>
      <c r="Q612" s="150"/>
      <c r="R612" s="150"/>
      <c r="S612" s="150"/>
      <c r="T612" s="150"/>
      <c r="U612" s="150"/>
      <c r="V612" s="150"/>
      <c r="W612" s="150"/>
      <c r="X612" s="150"/>
      <c r="Y612" s="150"/>
      <c r="Z612" s="150"/>
      <c r="AA612" s="152"/>
      <c r="AC612" s="266"/>
    </row>
    <row r="613" spans="2:32" ht="15" customHeight="1">
      <c r="B613" s="155"/>
      <c r="C613" s="150"/>
      <c r="D613" s="150"/>
      <c r="E613" s="150"/>
      <c r="F613" s="150"/>
      <c r="G613" s="150"/>
      <c r="H613" s="150"/>
      <c r="I613" s="150"/>
      <c r="J613" s="150"/>
      <c r="K613" s="150"/>
      <c r="L613" s="150"/>
      <c r="M613" s="150"/>
      <c r="N613" s="150"/>
      <c r="O613" s="150"/>
      <c r="P613" s="150"/>
      <c r="Q613" s="150"/>
      <c r="R613" s="150"/>
      <c r="S613" s="150"/>
      <c r="T613" s="150"/>
      <c r="U613" s="150"/>
      <c r="V613" s="150"/>
      <c r="W613" s="150"/>
      <c r="X613" s="150"/>
      <c r="Y613" s="150"/>
      <c r="Z613" s="150"/>
      <c r="AA613" s="152"/>
      <c r="AC613" s="266"/>
    </row>
    <row r="614" spans="2:32" ht="15" customHeight="1">
      <c r="B614" s="299"/>
      <c r="C614" s="58"/>
      <c r="D614" s="58"/>
      <c r="E614" s="58"/>
      <c r="F614" s="58"/>
      <c r="G614" s="58"/>
      <c r="H614" s="58"/>
      <c r="I614" s="58"/>
      <c r="J614" s="58"/>
      <c r="K614" s="58"/>
      <c r="L614" s="58"/>
      <c r="M614" s="58"/>
      <c r="N614" s="58"/>
      <c r="O614" s="58"/>
      <c r="P614" s="58"/>
      <c r="Q614" s="58"/>
      <c r="R614" s="58"/>
      <c r="S614" s="58"/>
      <c r="T614" s="58"/>
      <c r="U614" s="58"/>
      <c r="V614" s="58"/>
      <c r="W614" s="58"/>
      <c r="X614" s="58"/>
      <c r="Y614" s="58"/>
      <c r="Z614" s="58"/>
      <c r="AA614" s="300"/>
      <c r="AC614" s="266"/>
    </row>
    <row r="615" spans="2:32" ht="15" customHeight="1">
      <c r="B615" s="299"/>
      <c r="C615" s="58"/>
      <c r="D615" s="58"/>
      <c r="E615" s="58"/>
      <c r="F615" s="58"/>
      <c r="G615" s="58"/>
      <c r="H615" s="58"/>
      <c r="I615" s="58"/>
      <c r="J615" s="58"/>
      <c r="K615" s="58"/>
      <c r="L615" s="58"/>
      <c r="M615" s="58"/>
      <c r="N615" s="58"/>
      <c r="O615" s="58"/>
      <c r="P615" s="58"/>
      <c r="Q615" s="58"/>
      <c r="R615" s="58"/>
      <c r="S615" s="58"/>
      <c r="T615" s="58"/>
      <c r="U615" s="58"/>
      <c r="V615" s="58"/>
      <c r="W615" s="58"/>
      <c r="X615" s="58"/>
      <c r="Y615" s="58"/>
      <c r="Z615" s="58"/>
      <c r="AA615" s="300"/>
      <c r="AC615" s="266"/>
    </row>
    <row r="616" spans="2:32" ht="15" customHeight="1">
      <c r="B616" s="299"/>
      <c r="C616" s="58"/>
      <c r="D616" s="58"/>
      <c r="E616" s="58"/>
      <c r="F616" s="58"/>
      <c r="G616" s="58"/>
      <c r="H616" s="58"/>
      <c r="I616" s="58"/>
      <c r="J616" s="58"/>
      <c r="K616" s="58"/>
      <c r="L616" s="58"/>
      <c r="M616" s="58"/>
      <c r="N616" s="58"/>
      <c r="O616" s="58"/>
      <c r="P616" s="58"/>
      <c r="Q616" s="58"/>
      <c r="R616" s="58"/>
      <c r="S616" s="58"/>
      <c r="T616" s="58"/>
      <c r="U616" s="58"/>
      <c r="V616" s="58"/>
      <c r="W616" s="58"/>
      <c r="X616" s="58"/>
      <c r="Y616" s="58"/>
      <c r="Z616" s="58"/>
      <c r="AA616" s="300"/>
      <c r="AC616" s="266"/>
    </row>
    <row r="617" spans="2:32" ht="15" customHeight="1" thickBot="1">
      <c r="B617" s="301"/>
      <c r="C617" s="302"/>
      <c r="D617" s="302"/>
      <c r="E617" s="302"/>
      <c r="F617" s="302"/>
      <c r="G617" s="302"/>
      <c r="H617" s="302"/>
      <c r="I617" s="302"/>
      <c r="J617" s="302"/>
      <c r="K617" s="302"/>
      <c r="L617" s="302"/>
      <c r="M617" s="302"/>
      <c r="N617" s="302"/>
      <c r="O617" s="302"/>
      <c r="P617" s="302"/>
      <c r="Q617" s="302"/>
      <c r="R617" s="302"/>
      <c r="S617" s="302"/>
      <c r="T617" s="302"/>
      <c r="U617" s="302"/>
      <c r="V617" s="302"/>
      <c r="W617" s="302"/>
      <c r="X617" s="302"/>
      <c r="Y617" s="302"/>
      <c r="Z617" s="302"/>
      <c r="AA617" s="303"/>
      <c r="AC617" s="266"/>
    </row>
    <row r="619" spans="2:32" ht="15" customHeight="1">
      <c r="B619" s="157" t="s">
        <v>177</v>
      </c>
      <c r="C619" s="156"/>
      <c r="D619" s="156"/>
      <c r="E619" s="156"/>
      <c r="F619" s="156"/>
      <c r="G619" s="156"/>
      <c r="H619" s="156"/>
      <c r="I619" s="156"/>
      <c r="J619" s="156"/>
      <c r="K619" s="156"/>
      <c r="L619" s="156"/>
      <c r="M619" s="156"/>
      <c r="N619" s="156"/>
      <c r="O619" s="156"/>
      <c r="P619" s="156"/>
      <c r="Q619" s="156"/>
      <c r="R619" s="156"/>
      <c r="S619" s="156"/>
      <c r="T619" s="156"/>
      <c r="U619" s="156"/>
      <c r="V619" s="156"/>
      <c r="W619" s="156"/>
      <c r="X619" s="156"/>
      <c r="Y619" s="156"/>
      <c r="Z619" s="156"/>
      <c r="AA619" s="156"/>
      <c r="AC619" s="73" t="s">
        <v>440</v>
      </c>
      <c r="AF619" s="269" t="s">
        <v>600</v>
      </c>
    </row>
    <row r="620" spans="2:32" ht="15" customHeight="1">
      <c r="B620" s="845" t="s">
        <v>178</v>
      </c>
      <c r="C620" s="846"/>
      <c r="D620" s="846"/>
      <c r="E620" s="846"/>
      <c r="F620" s="846"/>
      <c r="G620" s="849" t="s">
        <v>179</v>
      </c>
      <c r="H620" s="849"/>
      <c r="I620" s="849"/>
      <c r="J620" s="849"/>
      <c r="K620" s="849"/>
      <c r="L620" s="849"/>
      <c r="M620" s="849"/>
      <c r="N620" s="849"/>
      <c r="O620" s="849"/>
      <c r="P620" s="849"/>
      <c r="Q620" s="849"/>
      <c r="R620" s="849"/>
      <c r="S620" s="849"/>
      <c r="T620" s="849"/>
      <c r="U620" s="849"/>
      <c r="V620" s="849"/>
      <c r="W620" s="849"/>
      <c r="X620" s="849"/>
      <c r="Y620" s="852" t="s">
        <v>441</v>
      </c>
      <c r="Z620" s="849"/>
      <c r="AA620" s="853"/>
      <c r="AC620" s="73"/>
    </row>
    <row r="621" spans="2:32" ht="15" customHeight="1">
      <c r="B621" s="847"/>
      <c r="C621" s="848"/>
      <c r="D621" s="848"/>
      <c r="E621" s="848"/>
      <c r="F621" s="848"/>
      <c r="G621" s="850" t="s">
        <v>442</v>
      </c>
      <c r="H621" s="850"/>
      <c r="I621" s="850"/>
      <c r="J621" s="850"/>
      <c r="K621" s="850"/>
      <c r="L621" s="850"/>
      <c r="M621" s="850"/>
      <c r="N621" s="850"/>
      <c r="O621" s="850"/>
      <c r="P621" s="850" t="s">
        <v>443</v>
      </c>
      <c r="Q621" s="850"/>
      <c r="R621" s="850"/>
      <c r="S621" s="850"/>
      <c r="T621" s="850"/>
      <c r="U621" s="850"/>
      <c r="V621" s="850"/>
      <c r="W621" s="850"/>
      <c r="X621" s="850"/>
      <c r="Y621" s="850"/>
      <c r="Z621" s="850"/>
      <c r="AA621" s="854"/>
      <c r="AC621" s="73"/>
    </row>
    <row r="622" spans="2:32" ht="15" customHeight="1">
      <c r="B622" s="847"/>
      <c r="C622" s="848"/>
      <c r="D622" s="848"/>
      <c r="E622" s="848"/>
      <c r="F622" s="848"/>
      <c r="G622" s="850" t="s">
        <v>180</v>
      </c>
      <c r="H622" s="850"/>
      <c r="I622" s="850"/>
      <c r="J622" s="850" t="s">
        <v>181</v>
      </c>
      <c r="K622" s="850"/>
      <c r="L622" s="850"/>
      <c r="M622" s="850" t="s">
        <v>182</v>
      </c>
      <c r="N622" s="850"/>
      <c r="O622" s="850"/>
      <c r="P622" s="850" t="s">
        <v>183</v>
      </c>
      <c r="Q622" s="850"/>
      <c r="R622" s="850"/>
      <c r="S622" s="850" t="s">
        <v>184</v>
      </c>
      <c r="T622" s="850"/>
      <c r="U622" s="850"/>
      <c r="V622" s="850" t="s">
        <v>185</v>
      </c>
      <c r="W622" s="850"/>
      <c r="X622" s="850"/>
      <c r="Y622" s="850"/>
      <c r="Z622" s="850"/>
      <c r="AA622" s="854"/>
      <c r="AC622" s="73"/>
    </row>
    <row r="624" spans="2:32" ht="15" customHeight="1">
      <c r="B624" s="837" t="s">
        <v>186</v>
      </c>
      <c r="C624" s="838"/>
      <c r="D624" s="838"/>
      <c r="E624" s="838"/>
      <c r="F624" s="839"/>
      <c r="G624" s="834"/>
      <c r="H624" s="835"/>
      <c r="I624" s="836"/>
      <c r="J624" s="834"/>
      <c r="K624" s="835"/>
      <c r="L624" s="836"/>
      <c r="M624" s="834"/>
      <c r="N624" s="835"/>
      <c r="O624" s="836"/>
      <c r="P624" s="834"/>
      <c r="Q624" s="835"/>
      <c r="R624" s="836"/>
      <c r="S624" s="834"/>
      <c r="T624" s="835"/>
      <c r="U624" s="836"/>
      <c r="V624" s="834"/>
      <c r="W624" s="835"/>
      <c r="X624" s="836"/>
      <c r="Y624" s="834"/>
      <c r="Z624" s="835"/>
      <c r="AA624" s="844"/>
      <c r="AC624" s="73" t="s">
        <v>444</v>
      </c>
      <c r="AF624" s="217" t="s">
        <v>445</v>
      </c>
    </row>
    <row r="625" spans="2:32" ht="15" customHeight="1">
      <c r="B625" s="837" t="s">
        <v>187</v>
      </c>
      <c r="C625" s="838"/>
      <c r="D625" s="838"/>
      <c r="E625" s="838"/>
      <c r="F625" s="839"/>
      <c r="G625" s="834"/>
      <c r="H625" s="835"/>
      <c r="I625" s="836"/>
      <c r="J625" s="834"/>
      <c r="K625" s="835"/>
      <c r="L625" s="836"/>
      <c r="M625" s="834"/>
      <c r="N625" s="835"/>
      <c r="O625" s="836"/>
      <c r="P625" s="834"/>
      <c r="Q625" s="835"/>
      <c r="R625" s="836"/>
      <c r="S625" s="834"/>
      <c r="T625" s="835"/>
      <c r="U625" s="836"/>
      <c r="V625" s="834"/>
      <c r="W625" s="835"/>
      <c r="X625" s="836"/>
      <c r="Y625" s="834"/>
      <c r="Z625" s="835"/>
      <c r="AA625" s="844"/>
      <c r="AC625" s="73"/>
      <c r="AD625" s="217"/>
    </row>
    <row r="626" spans="2:32" ht="15" customHeight="1">
      <c r="B626" s="837" t="s">
        <v>188</v>
      </c>
      <c r="C626" s="838"/>
      <c r="D626" s="838"/>
      <c r="E626" s="838"/>
      <c r="F626" s="839"/>
      <c r="G626" s="834"/>
      <c r="H626" s="835"/>
      <c r="I626" s="836"/>
      <c r="J626" s="834"/>
      <c r="K626" s="835"/>
      <c r="L626" s="836"/>
      <c r="M626" s="834"/>
      <c r="N626" s="835"/>
      <c r="O626" s="836"/>
      <c r="P626" s="834"/>
      <c r="Q626" s="835"/>
      <c r="R626" s="836"/>
      <c r="S626" s="834"/>
      <c r="T626" s="835"/>
      <c r="U626" s="836"/>
      <c r="V626" s="834"/>
      <c r="W626" s="835"/>
      <c r="X626" s="836"/>
      <c r="Y626" s="834"/>
      <c r="Z626" s="835"/>
      <c r="AA626" s="844"/>
      <c r="AC626" s="73"/>
    </row>
    <row r="627" spans="2:32" ht="15" customHeight="1">
      <c r="B627" s="837" t="s">
        <v>189</v>
      </c>
      <c r="C627" s="838"/>
      <c r="D627" s="838"/>
      <c r="E627" s="838"/>
      <c r="F627" s="839"/>
      <c r="G627" s="834"/>
      <c r="H627" s="835"/>
      <c r="I627" s="836"/>
      <c r="J627" s="834"/>
      <c r="K627" s="835"/>
      <c r="L627" s="836"/>
      <c r="M627" s="834"/>
      <c r="N627" s="835"/>
      <c r="O627" s="836"/>
      <c r="P627" s="834"/>
      <c r="Q627" s="835"/>
      <c r="R627" s="836"/>
      <c r="S627" s="834"/>
      <c r="T627" s="835"/>
      <c r="U627" s="836"/>
      <c r="V627" s="834"/>
      <c r="W627" s="835"/>
      <c r="X627" s="836"/>
      <c r="Y627" s="834"/>
      <c r="Z627" s="835"/>
      <c r="AA627" s="844"/>
      <c r="AC627" s="73"/>
    </row>
    <row r="628" spans="2:32" ht="15" customHeight="1">
      <c r="G628" s="274"/>
      <c r="H628" s="274"/>
      <c r="I628" s="274"/>
      <c r="J628" s="274"/>
      <c r="K628" s="274"/>
      <c r="L628" s="274"/>
      <c r="M628" s="274"/>
      <c r="N628" s="274"/>
      <c r="O628" s="274"/>
      <c r="P628" s="274"/>
      <c r="Q628" s="274"/>
      <c r="R628" s="274"/>
      <c r="S628" s="274"/>
      <c r="T628" s="274"/>
      <c r="U628" s="274"/>
      <c r="V628" s="274"/>
      <c r="W628" s="274"/>
      <c r="X628" s="274"/>
      <c r="Y628" s="274"/>
      <c r="Z628" s="274"/>
      <c r="AA628" s="274"/>
    </row>
    <row r="629" spans="2:32" ht="15" customHeight="1">
      <c r="B629" s="752" t="s">
        <v>186</v>
      </c>
      <c r="C629" s="753"/>
      <c r="D629" s="753"/>
      <c r="E629" s="753"/>
      <c r="F629" s="753"/>
      <c r="G629" s="633"/>
      <c r="H629" s="633"/>
      <c r="I629" s="633"/>
      <c r="J629" s="633"/>
      <c r="K629" s="633"/>
      <c r="L629" s="633"/>
      <c r="M629" s="633"/>
      <c r="N629" s="633"/>
      <c r="O629" s="633"/>
      <c r="P629" s="633"/>
      <c r="Q629" s="633"/>
      <c r="R629" s="633"/>
      <c r="S629" s="633"/>
      <c r="T629" s="633"/>
      <c r="U629" s="633"/>
      <c r="V629" s="633"/>
      <c r="W629" s="633"/>
      <c r="X629" s="633"/>
      <c r="Y629" s="633"/>
      <c r="Z629" s="633"/>
      <c r="AA629" s="662"/>
      <c r="AC629" s="73" t="s">
        <v>446</v>
      </c>
    </row>
    <row r="630" spans="2:32" ht="15" customHeight="1">
      <c r="B630" s="752" t="s">
        <v>187</v>
      </c>
      <c r="C630" s="753"/>
      <c r="D630" s="753"/>
      <c r="E630" s="753"/>
      <c r="F630" s="753"/>
      <c r="G630" s="633"/>
      <c r="H630" s="633"/>
      <c r="I630" s="633"/>
      <c r="J630" s="633"/>
      <c r="K630" s="633"/>
      <c r="L630" s="633"/>
      <c r="M630" s="633"/>
      <c r="N630" s="633"/>
      <c r="O630" s="633"/>
      <c r="P630" s="633"/>
      <c r="Q630" s="633"/>
      <c r="R630" s="633"/>
      <c r="S630" s="633"/>
      <c r="T630" s="633"/>
      <c r="U630" s="633"/>
      <c r="V630" s="633"/>
      <c r="W630" s="633"/>
      <c r="X630" s="633"/>
      <c r="Y630" s="633"/>
      <c r="Z630" s="633"/>
      <c r="AA630" s="662"/>
      <c r="AC630" s="73"/>
    </row>
    <row r="631" spans="2:32" ht="15" customHeight="1">
      <c r="B631" s="752" t="s">
        <v>188</v>
      </c>
      <c r="C631" s="753"/>
      <c r="D631" s="753"/>
      <c r="E631" s="753"/>
      <c r="F631" s="753"/>
      <c r="G631" s="633"/>
      <c r="H631" s="633"/>
      <c r="I631" s="633"/>
      <c r="J631" s="633"/>
      <c r="K631" s="633"/>
      <c r="L631" s="633"/>
      <c r="M631" s="633"/>
      <c r="N631" s="633"/>
      <c r="O631" s="633"/>
      <c r="P631" s="633"/>
      <c r="Q631" s="633"/>
      <c r="R631" s="633"/>
      <c r="S631" s="633"/>
      <c r="T631" s="633"/>
      <c r="U631" s="633"/>
      <c r="V631" s="633"/>
      <c r="W631" s="633"/>
      <c r="X631" s="633"/>
      <c r="Y631" s="633"/>
      <c r="Z631" s="633"/>
      <c r="AA631" s="662"/>
      <c r="AC631" s="73"/>
    </row>
    <row r="632" spans="2:32" ht="15" customHeight="1">
      <c r="B632" s="677" t="s">
        <v>189</v>
      </c>
      <c r="C632" s="678"/>
      <c r="D632" s="678"/>
      <c r="E632" s="678"/>
      <c r="F632" s="678"/>
      <c r="G632" s="634"/>
      <c r="H632" s="634"/>
      <c r="I632" s="634"/>
      <c r="J632" s="634"/>
      <c r="K632" s="634"/>
      <c r="L632" s="634"/>
      <c r="M632" s="634"/>
      <c r="N632" s="634"/>
      <c r="O632" s="634"/>
      <c r="P632" s="634"/>
      <c r="Q632" s="634"/>
      <c r="R632" s="634"/>
      <c r="S632" s="634"/>
      <c r="T632" s="634"/>
      <c r="U632" s="634"/>
      <c r="V632" s="634"/>
      <c r="W632" s="634"/>
      <c r="X632" s="634"/>
      <c r="Y632" s="634"/>
      <c r="Z632" s="634"/>
      <c r="AA632" s="665"/>
      <c r="AC632" s="73"/>
    </row>
    <row r="633" spans="2:32" ht="15" customHeight="1">
      <c r="G633" s="274"/>
      <c r="H633" s="274"/>
      <c r="I633" s="274"/>
      <c r="J633" s="274"/>
      <c r="K633" s="274"/>
      <c r="L633" s="274"/>
      <c r="M633" s="274"/>
      <c r="N633" s="274"/>
      <c r="O633" s="274"/>
      <c r="P633" s="274"/>
      <c r="Q633" s="274"/>
      <c r="R633" s="274"/>
      <c r="S633" s="274"/>
      <c r="T633" s="274"/>
      <c r="U633" s="274"/>
      <c r="V633" s="274"/>
      <c r="W633" s="274"/>
      <c r="X633" s="274"/>
      <c r="Y633" s="274"/>
      <c r="Z633" s="274"/>
      <c r="AA633" s="274"/>
    </row>
    <row r="634" spans="2:32" ht="15" customHeight="1">
      <c r="B634" s="663" t="s">
        <v>186</v>
      </c>
      <c r="C634" s="664"/>
      <c r="D634" s="664"/>
      <c r="E634" s="664"/>
      <c r="F634" s="664"/>
      <c r="G634" s="631"/>
      <c r="H634" s="631"/>
      <c r="I634" s="631"/>
      <c r="J634" s="631"/>
      <c r="K634" s="631"/>
      <c r="L634" s="631"/>
      <c r="M634" s="631"/>
      <c r="N634" s="631"/>
      <c r="O634" s="631"/>
      <c r="P634" s="631"/>
      <c r="Q634" s="631"/>
      <c r="R634" s="631"/>
      <c r="S634" s="631"/>
      <c r="T634" s="631"/>
      <c r="U634" s="631"/>
      <c r="V634" s="631"/>
      <c r="W634" s="631"/>
      <c r="X634" s="631"/>
      <c r="Y634" s="631"/>
      <c r="Z634" s="631"/>
      <c r="AA634" s="632"/>
      <c r="AC634" s="73" t="s">
        <v>447</v>
      </c>
      <c r="AF634" s="217" t="s">
        <v>445</v>
      </c>
    </row>
    <row r="635" spans="2:32" ht="15" customHeight="1">
      <c r="B635" s="663" t="s">
        <v>187</v>
      </c>
      <c r="C635" s="664"/>
      <c r="D635" s="664"/>
      <c r="E635" s="664"/>
      <c r="F635" s="664"/>
      <c r="G635" s="631"/>
      <c r="H635" s="631"/>
      <c r="I635" s="631"/>
      <c r="J635" s="631"/>
      <c r="K635" s="631"/>
      <c r="L635" s="631"/>
      <c r="M635" s="631"/>
      <c r="N635" s="631"/>
      <c r="O635" s="631"/>
      <c r="P635" s="631"/>
      <c r="Q635" s="631"/>
      <c r="R635" s="631"/>
      <c r="S635" s="631"/>
      <c r="T635" s="631"/>
      <c r="U635" s="631"/>
      <c r="V635" s="631"/>
      <c r="W635" s="631"/>
      <c r="X635" s="631"/>
      <c r="Y635" s="631"/>
      <c r="Z635" s="631"/>
      <c r="AA635" s="632"/>
      <c r="AC635" s="73"/>
      <c r="AD635" s="217"/>
    </row>
    <row r="636" spans="2:32" ht="15" customHeight="1">
      <c r="B636" s="663" t="s">
        <v>188</v>
      </c>
      <c r="C636" s="664"/>
      <c r="D636" s="664"/>
      <c r="E636" s="664"/>
      <c r="F636" s="664"/>
      <c r="G636" s="631"/>
      <c r="H636" s="631"/>
      <c r="I636" s="631"/>
      <c r="J636" s="631"/>
      <c r="K636" s="631"/>
      <c r="L636" s="631"/>
      <c r="M636" s="631"/>
      <c r="N636" s="631"/>
      <c r="O636" s="631"/>
      <c r="P636" s="631"/>
      <c r="Q636" s="631"/>
      <c r="R636" s="631"/>
      <c r="S636" s="631"/>
      <c r="T636" s="631"/>
      <c r="U636" s="631"/>
      <c r="V636" s="631"/>
      <c r="W636" s="631"/>
      <c r="X636" s="631"/>
      <c r="Y636" s="631"/>
      <c r="Z636" s="631"/>
      <c r="AA636" s="632"/>
      <c r="AC636" s="73"/>
    </row>
    <row r="637" spans="2:32" ht="15" customHeight="1">
      <c r="G637" s="274"/>
      <c r="H637" s="274"/>
      <c r="I637" s="274"/>
      <c r="J637" s="274"/>
      <c r="K637" s="274"/>
      <c r="L637" s="274"/>
      <c r="M637" s="274"/>
      <c r="N637" s="274"/>
      <c r="O637" s="274"/>
      <c r="P637" s="274"/>
      <c r="Q637" s="274"/>
      <c r="R637" s="274"/>
      <c r="S637" s="274"/>
      <c r="T637" s="274"/>
      <c r="U637" s="274"/>
      <c r="V637" s="274"/>
      <c r="W637" s="274"/>
      <c r="X637" s="274"/>
      <c r="Y637" s="274"/>
      <c r="Z637" s="274"/>
      <c r="AA637" s="274"/>
    </row>
    <row r="638" spans="2:32" ht="15" customHeight="1">
      <c r="B638" s="752" t="s">
        <v>186</v>
      </c>
      <c r="C638" s="753"/>
      <c r="D638" s="753"/>
      <c r="E638" s="753"/>
      <c r="F638" s="753"/>
      <c r="G638" s="633"/>
      <c r="H638" s="633"/>
      <c r="I638" s="633"/>
      <c r="J638" s="633"/>
      <c r="K638" s="633"/>
      <c r="L638" s="633"/>
      <c r="M638" s="633"/>
      <c r="N638" s="633"/>
      <c r="O638" s="633"/>
      <c r="P638" s="633"/>
      <c r="Q638" s="633"/>
      <c r="R638" s="633"/>
      <c r="S638" s="633"/>
      <c r="T638" s="633"/>
      <c r="U638" s="633"/>
      <c r="V638" s="633"/>
      <c r="W638" s="633"/>
      <c r="X638" s="633"/>
      <c r="Y638" s="633"/>
      <c r="Z638" s="633"/>
      <c r="AA638" s="662"/>
      <c r="AC638" s="73" t="s">
        <v>448</v>
      </c>
    </row>
    <row r="639" spans="2:32" ht="15" customHeight="1">
      <c r="B639" s="752" t="s">
        <v>187</v>
      </c>
      <c r="C639" s="753"/>
      <c r="D639" s="753"/>
      <c r="E639" s="753"/>
      <c r="F639" s="753"/>
      <c r="G639" s="633"/>
      <c r="H639" s="633"/>
      <c r="I639" s="633"/>
      <c r="J639" s="633"/>
      <c r="K639" s="633"/>
      <c r="L639" s="633"/>
      <c r="M639" s="633"/>
      <c r="N639" s="633"/>
      <c r="O639" s="633"/>
      <c r="P639" s="633"/>
      <c r="Q639" s="633"/>
      <c r="R639" s="633"/>
      <c r="S639" s="633"/>
      <c r="T639" s="633"/>
      <c r="U639" s="633"/>
      <c r="V639" s="633"/>
      <c r="W639" s="633"/>
      <c r="X639" s="633"/>
      <c r="Y639" s="633"/>
      <c r="Z639" s="633"/>
      <c r="AA639" s="662"/>
      <c r="AC639" s="73"/>
    </row>
    <row r="640" spans="2:32" ht="15" customHeight="1">
      <c r="B640" s="677" t="s">
        <v>188</v>
      </c>
      <c r="C640" s="678"/>
      <c r="D640" s="678"/>
      <c r="E640" s="678"/>
      <c r="F640" s="678"/>
      <c r="G640" s="634"/>
      <c r="H640" s="634"/>
      <c r="I640" s="634"/>
      <c r="J640" s="634"/>
      <c r="K640" s="634"/>
      <c r="L640" s="634"/>
      <c r="M640" s="634"/>
      <c r="N640" s="634"/>
      <c r="O640" s="634"/>
      <c r="P640" s="634"/>
      <c r="Q640" s="634"/>
      <c r="R640" s="634"/>
      <c r="S640" s="634"/>
      <c r="T640" s="634"/>
      <c r="U640" s="634"/>
      <c r="V640" s="634"/>
      <c r="W640" s="634"/>
      <c r="X640" s="634"/>
      <c r="Y640" s="634"/>
      <c r="Z640" s="634"/>
      <c r="AA640" s="665"/>
      <c r="AC640" s="73"/>
    </row>
    <row r="641" spans="2:32" ht="15" customHeight="1">
      <c r="G641" s="274"/>
      <c r="H641" s="274"/>
      <c r="I641" s="274"/>
      <c r="J641" s="274"/>
      <c r="K641" s="274"/>
      <c r="L641" s="274"/>
      <c r="M641" s="274"/>
      <c r="N641" s="274"/>
      <c r="O641" s="274"/>
      <c r="P641" s="274"/>
      <c r="Q641" s="274"/>
      <c r="R641" s="274"/>
      <c r="S641" s="274"/>
      <c r="T641" s="274"/>
      <c r="U641" s="274"/>
      <c r="V641" s="274"/>
      <c r="W641" s="274"/>
      <c r="X641" s="274"/>
      <c r="Y641" s="274"/>
      <c r="Z641" s="274"/>
      <c r="AA641" s="274"/>
    </row>
    <row r="642" spans="2:32" ht="15" customHeight="1">
      <c r="B642" s="663" t="s">
        <v>186</v>
      </c>
      <c r="C642" s="664"/>
      <c r="D642" s="664"/>
      <c r="E642" s="664"/>
      <c r="F642" s="664"/>
      <c r="G642" s="631"/>
      <c r="H642" s="631"/>
      <c r="I642" s="631"/>
      <c r="J642" s="631"/>
      <c r="K642" s="631"/>
      <c r="L642" s="631"/>
      <c r="M642" s="631"/>
      <c r="N642" s="631"/>
      <c r="O642" s="631"/>
      <c r="P642" s="631"/>
      <c r="Q642" s="631"/>
      <c r="R642" s="631"/>
      <c r="S642" s="631"/>
      <c r="T642" s="631"/>
      <c r="U642" s="631"/>
      <c r="V642" s="631"/>
      <c r="W642" s="631"/>
      <c r="X642" s="631"/>
      <c r="Y642" s="631"/>
      <c r="Z642" s="631"/>
      <c r="AA642" s="632"/>
      <c r="AC642" s="73" t="s">
        <v>449</v>
      </c>
      <c r="AF642" s="217" t="s">
        <v>445</v>
      </c>
    </row>
    <row r="643" spans="2:32" ht="15" customHeight="1">
      <c r="B643" s="663" t="s">
        <v>187</v>
      </c>
      <c r="C643" s="664"/>
      <c r="D643" s="664"/>
      <c r="E643" s="664"/>
      <c r="F643" s="664"/>
      <c r="G643" s="631"/>
      <c r="H643" s="631"/>
      <c r="I643" s="631"/>
      <c r="J643" s="631"/>
      <c r="K643" s="631"/>
      <c r="L643" s="631"/>
      <c r="M643" s="631"/>
      <c r="N643" s="631"/>
      <c r="O643" s="631"/>
      <c r="P643" s="631"/>
      <c r="Q643" s="631"/>
      <c r="R643" s="631"/>
      <c r="S643" s="631"/>
      <c r="T643" s="631"/>
      <c r="U643" s="631"/>
      <c r="V643" s="631"/>
      <c r="W643" s="631"/>
      <c r="X643" s="631"/>
      <c r="Y643" s="631"/>
      <c r="Z643" s="631"/>
      <c r="AA643" s="632"/>
      <c r="AC643" s="73"/>
      <c r="AD643" s="217"/>
    </row>
    <row r="644" spans="2:32" ht="15" customHeight="1">
      <c r="G644" s="274"/>
      <c r="H644" s="274"/>
      <c r="I644" s="274"/>
      <c r="J644" s="274"/>
      <c r="K644" s="274"/>
      <c r="L644" s="274"/>
      <c r="M644" s="274"/>
      <c r="N644" s="274"/>
      <c r="O644" s="274"/>
      <c r="P644" s="274"/>
      <c r="Q644" s="274"/>
      <c r="R644" s="274"/>
      <c r="S644" s="274"/>
      <c r="T644" s="274"/>
      <c r="U644" s="274"/>
      <c r="V644" s="274"/>
      <c r="W644" s="274"/>
      <c r="X644" s="274"/>
      <c r="Y644" s="274"/>
      <c r="Z644" s="274"/>
      <c r="AA644" s="274"/>
    </row>
    <row r="645" spans="2:32" ht="15" customHeight="1">
      <c r="B645" s="752" t="s">
        <v>186</v>
      </c>
      <c r="C645" s="753"/>
      <c r="D645" s="753"/>
      <c r="E645" s="753"/>
      <c r="F645" s="753"/>
      <c r="G645" s="633"/>
      <c r="H645" s="633"/>
      <c r="I645" s="633"/>
      <c r="J645" s="633"/>
      <c r="K645" s="633"/>
      <c r="L645" s="633"/>
      <c r="M645" s="633"/>
      <c r="N645" s="633"/>
      <c r="O645" s="633"/>
      <c r="P645" s="633"/>
      <c r="Q645" s="633"/>
      <c r="R645" s="633"/>
      <c r="S645" s="633"/>
      <c r="T645" s="633"/>
      <c r="U645" s="633"/>
      <c r="V645" s="633"/>
      <c r="W645" s="633"/>
      <c r="X645" s="633"/>
      <c r="Y645" s="633"/>
      <c r="Z645" s="633"/>
      <c r="AA645" s="662"/>
      <c r="AC645" s="73" t="s">
        <v>450</v>
      </c>
    </row>
    <row r="646" spans="2:32" ht="15" customHeight="1">
      <c r="B646" s="677" t="s">
        <v>187</v>
      </c>
      <c r="C646" s="678"/>
      <c r="D646" s="678"/>
      <c r="E646" s="678"/>
      <c r="F646" s="678"/>
      <c r="G646" s="634"/>
      <c r="H646" s="634"/>
      <c r="I646" s="634"/>
      <c r="J646" s="634"/>
      <c r="K646" s="634"/>
      <c r="L646" s="634"/>
      <c r="M646" s="634"/>
      <c r="N646" s="634"/>
      <c r="O646" s="634"/>
      <c r="P646" s="634"/>
      <c r="Q646" s="634"/>
      <c r="R646" s="634"/>
      <c r="S646" s="634"/>
      <c r="T646" s="634"/>
      <c r="U646" s="634"/>
      <c r="V646" s="634"/>
      <c r="W646" s="634"/>
      <c r="X646" s="634"/>
      <c r="Y646" s="634"/>
      <c r="Z646" s="634"/>
      <c r="AA646" s="665"/>
      <c r="AC646" s="73"/>
    </row>
    <row r="647" spans="2:32" ht="15" customHeight="1">
      <c r="G647" s="274"/>
      <c r="H647" s="274"/>
      <c r="I647" s="274"/>
      <c r="J647" s="274"/>
      <c r="K647" s="274"/>
      <c r="L647" s="274"/>
      <c r="M647" s="274"/>
      <c r="N647" s="274"/>
      <c r="O647" s="274"/>
      <c r="P647" s="274"/>
      <c r="Q647" s="274"/>
      <c r="R647" s="274"/>
      <c r="S647" s="274"/>
      <c r="T647" s="274"/>
      <c r="U647" s="274"/>
      <c r="V647" s="274"/>
      <c r="W647" s="274"/>
      <c r="X647" s="274"/>
      <c r="Y647" s="274"/>
      <c r="Z647" s="274"/>
      <c r="AA647" s="274"/>
    </row>
    <row r="648" spans="2:32" ht="15" customHeight="1">
      <c r="B648" s="663" t="s">
        <v>186</v>
      </c>
      <c r="C648" s="664"/>
      <c r="D648" s="664"/>
      <c r="E648" s="664"/>
      <c r="F648" s="664"/>
      <c r="G648" s="631"/>
      <c r="H648" s="631"/>
      <c r="I648" s="631"/>
      <c r="J648" s="631"/>
      <c r="K648" s="631"/>
      <c r="L648" s="631"/>
      <c r="M648" s="631"/>
      <c r="N648" s="631"/>
      <c r="O648" s="631"/>
      <c r="P648" s="631"/>
      <c r="Q648" s="631"/>
      <c r="R648" s="631"/>
      <c r="S648" s="631"/>
      <c r="T648" s="631"/>
      <c r="U648" s="631"/>
      <c r="V648" s="631"/>
      <c r="W648" s="631"/>
      <c r="X648" s="631"/>
      <c r="Y648" s="631"/>
      <c r="Z648" s="631"/>
      <c r="AA648" s="632"/>
      <c r="AC648" s="73" t="s">
        <v>451</v>
      </c>
      <c r="AF648" s="217" t="s">
        <v>445</v>
      </c>
    </row>
    <row r="649" spans="2:32" ht="15" customHeight="1">
      <c r="G649" s="274"/>
      <c r="H649" s="274"/>
      <c r="I649" s="274"/>
      <c r="J649" s="274"/>
      <c r="K649" s="274"/>
      <c r="L649" s="274"/>
      <c r="M649" s="274"/>
      <c r="N649" s="274"/>
      <c r="O649" s="274"/>
      <c r="P649" s="274"/>
      <c r="Q649" s="274"/>
      <c r="R649" s="274"/>
      <c r="S649" s="274"/>
      <c r="T649" s="274"/>
      <c r="U649" s="274"/>
      <c r="V649" s="274"/>
      <c r="W649" s="274"/>
      <c r="X649" s="274"/>
      <c r="Y649" s="274"/>
      <c r="Z649" s="274"/>
      <c r="AA649" s="274"/>
    </row>
    <row r="650" spans="2:32" ht="15" customHeight="1">
      <c r="B650" s="677" t="s">
        <v>186</v>
      </c>
      <c r="C650" s="678"/>
      <c r="D650" s="678"/>
      <c r="E650" s="678"/>
      <c r="F650" s="678"/>
      <c r="G650" s="634"/>
      <c r="H650" s="634"/>
      <c r="I650" s="634"/>
      <c r="J650" s="634"/>
      <c r="K650" s="634"/>
      <c r="L650" s="634"/>
      <c r="M650" s="634"/>
      <c r="N650" s="634"/>
      <c r="O650" s="634"/>
      <c r="P650" s="634"/>
      <c r="Q650" s="634"/>
      <c r="R650" s="634"/>
      <c r="S650" s="634"/>
      <c r="T650" s="634"/>
      <c r="U650" s="634"/>
      <c r="V650" s="634"/>
      <c r="W650" s="634"/>
      <c r="X650" s="634"/>
      <c r="Y650" s="634"/>
      <c r="Z650" s="634"/>
      <c r="AA650" s="665"/>
      <c r="AC650" s="73" t="s">
        <v>452</v>
      </c>
    </row>
    <row r="652" spans="2:32" ht="15" customHeight="1">
      <c r="B652" s="270" t="s">
        <v>603</v>
      </c>
      <c r="C652" s="158"/>
      <c r="D652" s="158"/>
      <c r="E652" s="158"/>
      <c r="F652" s="158"/>
      <c r="G652" s="158"/>
      <c r="H652" s="158"/>
      <c r="I652" s="158"/>
      <c r="J652" s="158"/>
      <c r="K652" s="158"/>
      <c r="L652" s="158"/>
      <c r="M652" s="158"/>
      <c r="N652" s="158"/>
      <c r="O652" s="158"/>
      <c r="P652" s="158"/>
      <c r="Q652" s="158"/>
      <c r="R652" s="158"/>
      <c r="S652" s="158"/>
      <c r="T652" s="158"/>
      <c r="U652" s="158"/>
      <c r="V652" s="158"/>
      <c r="W652" s="158"/>
      <c r="X652" s="158"/>
      <c r="Y652" s="158"/>
      <c r="Z652" s="158"/>
      <c r="AA652" s="158"/>
      <c r="AC652" s="73" t="s">
        <v>453</v>
      </c>
      <c r="AF652" s="84" t="s">
        <v>604</v>
      </c>
    </row>
    <row r="653" spans="2:32" ht="15" customHeight="1">
      <c r="B653" s="658" t="s">
        <v>178</v>
      </c>
      <c r="C653" s="659"/>
      <c r="D653" s="659"/>
      <c r="E653" s="659"/>
      <c r="F653" s="659"/>
      <c r="G653" s="659"/>
      <c r="H653" s="643" t="s">
        <v>442</v>
      </c>
      <c r="I653" s="644"/>
      <c r="J653" s="644"/>
      <c r="K653" s="644"/>
      <c r="L653" s="644"/>
      <c r="M653" s="644"/>
      <c r="N653" s="644"/>
      <c r="O653" s="644"/>
      <c r="P653" s="644"/>
      <c r="Q653" s="644"/>
      <c r="R653" s="644"/>
      <c r="S653" s="652"/>
      <c r="T653" s="643" t="s">
        <v>443</v>
      </c>
      <c r="U653" s="644"/>
      <c r="V653" s="644"/>
      <c r="W653" s="644"/>
      <c r="X653" s="644"/>
      <c r="Y653" s="644"/>
      <c r="Z653" s="644"/>
      <c r="AA653" s="645"/>
      <c r="AC653" s="73"/>
    </row>
    <row r="654" spans="2:32" ht="15" customHeight="1">
      <c r="B654" s="660"/>
      <c r="C654" s="661"/>
      <c r="D654" s="661"/>
      <c r="E654" s="661"/>
      <c r="F654" s="661"/>
      <c r="G654" s="661"/>
      <c r="H654" s="646" t="s">
        <v>635</v>
      </c>
      <c r="I654" s="647"/>
      <c r="J654" s="647"/>
      <c r="K654" s="648"/>
      <c r="L654" s="646" t="s">
        <v>639</v>
      </c>
      <c r="M654" s="647"/>
      <c r="N654" s="647"/>
      <c r="O654" s="648"/>
      <c r="P654" s="646" t="s">
        <v>638</v>
      </c>
      <c r="Q654" s="647"/>
      <c r="R654" s="647"/>
      <c r="S654" s="648"/>
      <c r="T654" s="646" t="s">
        <v>640</v>
      </c>
      <c r="U654" s="647"/>
      <c r="V654" s="647"/>
      <c r="W654" s="648"/>
      <c r="X654" s="649" t="s">
        <v>637</v>
      </c>
      <c r="Y654" s="650"/>
      <c r="Z654" s="650"/>
      <c r="AA654" s="651"/>
      <c r="AC654" s="73"/>
    </row>
    <row r="656" spans="2:32" ht="15" customHeight="1">
      <c r="B656" s="610" t="s">
        <v>186</v>
      </c>
      <c r="C656" s="611"/>
      <c r="D656" s="611"/>
      <c r="E656" s="611"/>
      <c r="F656" s="611"/>
      <c r="G656" s="611"/>
      <c r="H656" s="598"/>
      <c r="I656" s="599"/>
      <c r="J656" s="599"/>
      <c r="K656" s="600"/>
      <c r="L656" s="598"/>
      <c r="M656" s="599"/>
      <c r="N656" s="599"/>
      <c r="O656" s="600"/>
      <c r="P656" s="598"/>
      <c r="Q656" s="599"/>
      <c r="R656" s="599"/>
      <c r="S656" s="600"/>
      <c r="T656" s="598"/>
      <c r="U656" s="599"/>
      <c r="V656" s="599"/>
      <c r="W656" s="600"/>
      <c r="X656" s="598"/>
      <c r="Y656" s="599"/>
      <c r="Z656" s="599"/>
      <c r="AA656" s="600"/>
      <c r="AC656" s="73" t="s">
        <v>454</v>
      </c>
      <c r="AF656" s="217" t="s">
        <v>445</v>
      </c>
    </row>
    <row r="657" spans="2:32" ht="15" customHeight="1">
      <c r="B657" s="657" t="s">
        <v>187</v>
      </c>
      <c r="C657" s="611"/>
      <c r="D657" s="611"/>
      <c r="E657" s="611"/>
      <c r="F657" s="611"/>
      <c r="G657" s="611"/>
      <c r="H657" s="598"/>
      <c r="I657" s="599"/>
      <c r="J657" s="599"/>
      <c r="K657" s="600"/>
      <c r="L657" s="598"/>
      <c r="M657" s="599"/>
      <c r="N657" s="599"/>
      <c r="O657" s="600"/>
      <c r="P657" s="598"/>
      <c r="Q657" s="599"/>
      <c r="R657" s="599"/>
      <c r="S657" s="600"/>
      <c r="T657" s="598"/>
      <c r="U657" s="599"/>
      <c r="V657" s="599"/>
      <c r="W657" s="600"/>
      <c r="X657" s="598"/>
      <c r="Y657" s="599"/>
      <c r="Z657" s="599"/>
      <c r="AA657" s="600"/>
      <c r="AC657" s="73"/>
    </row>
    <row r="658" spans="2:32" ht="15" customHeight="1">
      <c r="B658" s="655" t="s">
        <v>188</v>
      </c>
      <c r="C658" s="656"/>
      <c r="D658" s="656"/>
      <c r="E658" s="656"/>
      <c r="F658" s="656"/>
      <c r="G658" s="656"/>
      <c r="H658" s="598"/>
      <c r="I658" s="599"/>
      <c r="J658" s="599"/>
      <c r="K658" s="600"/>
      <c r="L658" s="598"/>
      <c r="M658" s="599"/>
      <c r="N658" s="599"/>
      <c r="O658" s="600"/>
      <c r="P658" s="598"/>
      <c r="Q658" s="599"/>
      <c r="R658" s="599"/>
      <c r="S658" s="600"/>
      <c r="T658" s="598"/>
      <c r="U658" s="599"/>
      <c r="V658" s="599"/>
      <c r="W658" s="600"/>
      <c r="X658" s="598"/>
      <c r="Y658" s="599"/>
      <c r="Z658" s="599"/>
      <c r="AA658" s="600"/>
      <c r="AC658" s="73"/>
    </row>
    <row r="659" spans="2:32" ht="15" customHeight="1">
      <c r="B659" s="655" t="s">
        <v>189</v>
      </c>
      <c r="C659" s="656"/>
      <c r="D659" s="656"/>
      <c r="E659" s="656"/>
      <c r="F659" s="656"/>
      <c r="G659" s="656"/>
      <c r="H659" s="598"/>
      <c r="I659" s="599"/>
      <c r="J659" s="599"/>
      <c r="K659" s="600"/>
      <c r="L659" s="598"/>
      <c r="M659" s="599"/>
      <c r="N659" s="599"/>
      <c r="O659" s="600"/>
      <c r="P659" s="598"/>
      <c r="Q659" s="599"/>
      <c r="R659" s="599"/>
      <c r="S659" s="600"/>
      <c r="T659" s="598"/>
      <c r="U659" s="599"/>
      <c r="V659" s="599"/>
      <c r="W659" s="600"/>
      <c r="X659" s="598"/>
      <c r="Y659" s="599"/>
      <c r="Z659" s="599"/>
      <c r="AA659" s="600"/>
      <c r="AC659" s="73"/>
    </row>
    <row r="660" spans="2:32" ht="15" customHeight="1">
      <c r="H660" s="281"/>
      <c r="I660" s="281"/>
      <c r="J660" s="281"/>
      <c r="K660" s="281"/>
      <c r="L660" s="281"/>
      <c r="M660" s="281"/>
      <c r="N660" s="281"/>
      <c r="O660" s="281"/>
      <c r="P660" s="281"/>
      <c r="Q660" s="281"/>
      <c r="R660" s="281"/>
      <c r="S660" s="281"/>
      <c r="T660" s="281"/>
      <c r="U660" s="281"/>
      <c r="V660" s="281"/>
      <c r="W660" s="281"/>
      <c r="X660" s="281"/>
      <c r="Y660" s="281"/>
      <c r="Z660" s="281"/>
      <c r="AA660" s="281"/>
    </row>
    <row r="661" spans="2:32" ht="15" customHeight="1">
      <c r="B661" s="610" t="s">
        <v>186</v>
      </c>
      <c r="C661" s="611"/>
      <c r="D661" s="611"/>
      <c r="E661" s="611"/>
      <c r="F661" s="611"/>
      <c r="G661" s="611"/>
      <c r="H661" s="606"/>
      <c r="I661" s="606"/>
      <c r="J661" s="606"/>
      <c r="K661" s="606"/>
      <c r="L661" s="606"/>
      <c r="M661" s="606"/>
      <c r="N661" s="606"/>
      <c r="O661" s="606"/>
      <c r="P661" s="606"/>
      <c r="Q661" s="606"/>
      <c r="R661" s="606"/>
      <c r="S661" s="606"/>
      <c r="T661" s="606"/>
      <c r="U661" s="606"/>
      <c r="V661" s="606"/>
      <c r="W661" s="606"/>
      <c r="X661" s="606"/>
      <c r="Y661" s="606"/>
      <c r="Z661" s="606"/>
      <c r="AA661" s="607"/>
      <c r="AC661" s="73" t="s">
        <v>455</v>
      </c>
    </row>
    <row r="662" spans="2:32" ht="15" customHeight="1">
      <c r="B662" s="657" t="s">
        <v>187</v>
      </c>
      <c r="C662" s="611"/>
      <c r="D662" s="611"/>
      <c r="E662" s="611"/>
      <c r="F662" s="611"/>
      <c r="G662" s="611"/>
      <c r="H662" s="606"/>
      <c r="I662" s="606"/>
      <c r="J662" s="606"/>
      <c r="K662" s="606"/>
      <c r="L662" s="606"/>
      <c r="M662" s="606"/>
      <c r="N662" s="606"/>
      <c r="O662" s="606"/>
      <c r="P662" s="606"/>
      <c r="Q662" s="606"/>
      <c r="R662" s="606"/>
      <c r="S662" s="606"/>
      <c r="T662" s="606"/>
      <c r="U662" s="606"/>
      <c r="V662" s="606"/>
      <c r="W662" s="606"/>
      <c r="X662" s="606"/>
      <c r="Y662" s="606"/>
      <c r="Z662" s="606"/>
      <c r="AA662" s="607"/>
      <c r="AC662" s="73"/>
    </row>
    <row r="663" spans="2:32" ht="15" customHeight="1">
      <c r="B663" s="655" t="s">
        <v>188</v>
      </c>
      <c r="C663" s="656"/>
      <c r="D663" s="656"/>
      <c r="E663" s="656"/>
      <c r="F663" s="656"/>
      <c r="G663" s="656"/>
      <c r="H663" s="606"/>
      <c r="I663" s="606"/>
      <c r="J663" s="606"/>
      <c r="K663" s="606"/>
      <c r="L663" s="606"/>
      <c r="M663" s="606"/>
      <c r="N663" s="606"/>
      <c r="O663" s="606"/>
      <c r="P663" s="606"/>
      <c r="Q663" s="606"/>
      <c r="R663" s="606"/>
      <c r="S663" s="606"/>
      <c r="T663" s="606"/>
      <c r="U663" s="606"/>
      <c r="V663" s="606"/>
      <c r="W663" s="606"/>
      <c r="X663" s="606"/>
      <c r="Y663" s="606"/>
      <c r="Z663" s="606"/>
      <c r="AA663" s="607"/>
      <c r="AC663" s="73"/>
    </row>
    <row r="664" spans="2:32" ht="15" customHeight="1">
      <c r="B664" s="653" t="s">
        <v>189</v>
      </c>
      <c r="C664" s="654"/>
      <c r="D664" s="654"/>
      <c r="E664" s="654"/>
      <c r="F664" s="654"/>
      <c r="G664" s="654"/>
      <c r="H664" s="608"/>
      <c r="I664" s="608"/>
      <c r="J664" s="608"/>
      <c r="K664" s="608"/>
      <c r="L664" s="608"/>
      <c r="M664" s="608"/>
      <c r="N664" s="608"/>
      <c r="O664" s="608"/>
      <c r="P664" s="608"/>
      <c r="Q664" s="608"/>
      <c r="R664" s="608"/>
      <c r="S664" s="608"/>
      <c r="T664" s="608"/>
      <c r="U664" s="608"/>
      <c r="V664" s="608"/>
      <c r="W664" s="608"/>
      <c r="X664" s="608"/>
      <c r="Y664" s="608"/>
      <c r="Z664" s="608"/>
      <c r="AA664" s="609"/>
      <c r="AC664" s="73"/>
    </row>
    <row r="665" spans="2:32" ht="15" customHeight="1">
      <c r="H665" s="281"/>
      <c r="I665" s="281"/>
      <c r="J665" s="281"/>
      <c r="K665" s="281"/>
      <c r="L665" s="281"/>
      <c r="M665" s="281"/>
      <c r="N665" s="281"/>
      <c r="O665" s="281"/>
      <c r="P665" s="281"/>
      <c r="Q665" s="281"/>
      <c r="R665" s="281"/>
      <c r="S665" s="281"/>
      <c r="T665" s="281"/>
      <c r="U665" s="281"/>
      <c r="V665" s="281"/>
      <c r="W665" s="281"/>
      <c r="X665" s="281"/>
      <c r="Y665" s="281"/>
      <c r="Z665" s="281"/>
      <c r="AA665" s="281"/>
    </row>
    <row r="666" spans="2:32" ht="15" customHeight="1">
      <c r="B666" s="610" t="s">
        <v>186</v>
      </c>
      <c r="C666" s="611"/>
      <c r="D666" s="611"/>
      <c r="E666" s="611"/>
      <c r="F666" s="611"/>
      <c r="G666" s="611"/>
      <c r="H666" s="598"/>
      <c r="I666" s="599"/>
      <c r="J666" s="599"/>
      <c r="K666" s="600"/>
      <c r="L666" s="598"/>
      <c r="M666" s="599"/>
      <c r="N666" s="599"/>
      <c r="O666" s="600"/>
      <c r="P666" s="598"/>
      <c r="Q666" s="599"/>
      <c r="R666" s="599"/>
      <c r="S666" s="600"/>
      <c r="T666" s="598"/>
      <c r="U666" s="599"/>
      <c r="V666" s="599"/>
      <c r="W666" s="600"/>
      <c r="X666" s="598"/>
      <c r="Y666" s="599"/>
      <c r="Z666" s="599"/>
      <c r="AA666" s="600"/>
      <c r="AC666" s="73" t="s">
        <v>456</v>
      </c>
      <c r="AF666" s="217" t="s">
        <v>445</v>
      </c>
    </row>
    <row r="667" spans="2:32" ht="15" customHeight="1">
      <c r="B667" s="657" t="s">
        <v>187</v>
      </c>
      <c r="C667" s="611"/>
      <c r="D667" s="611"/>
      <c r="E667" s="611"/>
      <c r="F667" s="611"/>
      <c r="G667" s="611"/>
      <c r="H667" s="598"/>
      <c r="I667" s="599"/>
      <c r="J667" s="599"/>
      <c r="K667" s="600"/>
      <c r="L667" s="598"/>
      <c r="M667" s="599"/>
      <c r="N667" s="599"/>
      <c r="O667" s="600"/>
      <c r="P667" s="598"/>
      <c r="Q667" s="599"/>
      <c r="R667" s="599"/>
      <c r="S667" s="600"/>
      <c r="T667" s="598"/>
      <c r="U667" s="599"/>
      <c r="V667" s="599"/>
      <c r="W667" s="600"/>
      <c r="X667" s="598"/>
      <c r="Y667" s="599"/>
      <c r="Z667" s="599"/>
      <c r="AA667" s="600"/>
      <c r="AC667" s="73"/>
    </row>
    <row r="668" spans="2:32" ht="15" customHeight="1">
      <c r="B668" s="655" t="s">
        <v>188</v>
      </c>
      <c r="C668" s="656"/>
      <c r="D668" s="656"/>
      <c r="E668" s="656"/>
      <c r="F668" s="656"/>
      <c r="G668" s="656"/>
      <c r="H668" s="598"/>
      <c r="I668" s="599"/>
      <c r="J668" s="599"/>
      <c r="K668" s="600"/>
      <c r="L668" s="598"/>
      <c r="M668" s="599"/>
      <c r="N668" s="599"/>
      <c r="O668" s="600"/>
      <c r="P668" s="598"/>
      <c r="Q668" s="599"/>
      <c r="R668" s="599"/>
      <c r="S668" s="600"/>
      <c r="T668" s="598"/>
      <c r="U668" s="599"/>
      <c r="V668" s="599"/>
      <c r="W668" s="600"/>
      <c r="X668" s="598"/>
      <c r="Y668" s="599"/>
      <c r="Z668" s="599"/>
      <c r="AA668" s="600"/>
      <c r="AC668" s="73"/>
    </row>
    <row r="669" spans="2:32" ht="15" customHeight="1">
      <c r="H669" s="281"/>
      <c r="I669" s="281"/>
      <c r="J669" s="281"/>
      <c r="K669" s="281"/>
      <c r="L669" s="281"/>
      <c r="M669" s="281"/>
      <c r="N669" s="281"/>
      <c r="O669" s="281"/>
      <c r="P669" s="281"/>
      <c r="Q669" s="281"/>
      <c r="R669" s="281"/>
      <c r="S669" s="281"/>
      <c r="T669" s="281"/>
      <c r="U669" s="281"/>
      <c r="V669" s="281"/>
      <c r="W669" s="281"/>
      <c r="X669" s="281"/>
      <c r="Y669" s="281"/>
      <c r="Z669" s="281"/>
      <c r="AA669" s="281"/>
    </row>
    <row r="670" spans="2:32" ht="15" customHeight="1">
      <c r="B670" s="610" t="s">
        <v>186</v>
      </c>
      <c r="C670" s="611"/>
      <c r="D670" s="611"/>
      <c r="E670" s="611"/>
      <c r="F670" s="611"/>
      <c r="G670" s="611"/>
      <c r="H670" s="606"/>
      <c r="I670" s="606"/>
      <c r="J670" s="606"/>
      <c r="K670" s="606"/>
      <c r="L670" s="606"/>
      <c r="M670" s="606"/>
      <c r="N670" s="606"/>
      <c r="O670" s="606"/>
      <c r="P670" s="606"/>
      <c r="Q670" s="606"/>
      <c r="R670" s="606"/>
      <c r="S670" s="606"/>
      <c r="T670" s="606"/>
      <c r="U670" s="606"/>
      <c r="V670" s="606"/>
      <c r="W670" s="606"/>
      <c r="X670" s="606"/>
      <c r="Y670" s="606"/>
      <c r="Z670" s="606"/>
      <c r="AA670" s="607"/>
      <c r="AC670" s="73" t="s">
        <v>457</v>
      </c>
    </row>
    <row r="671" spans="2:32" ht="15" customHeight="1">
      <c r="B671" s="657" t="s">
        <v>187</v>
      </c>
      <c r="C671" s="611"/>
      <c r="D671" s="611"/>
      <c r="E671" s="611"/>
      <c r="F671" s="611"/>
      <c r="G671" s="611"/>
      <c r="H671" s="606"/>
      <c r="I671" s="606"/>
      <c r="J671" s="606"/>
      <c r="K671" s="606"/>
      <c r="L671" s="606"/>
      <c r="M671" s="606"/>
      <c r="N671" s="606"/>
      <c r="O671" s="606"/>
      <c r="P671" s="606"/>
      <c r="Q671" s="606"/>
      <c r="R671" s="606"/>
      <c r="S671" s="606"/>
      <c r="T671" s="606"/>
      <c r="U671" s="606"/>
      <c r="V671" s="606"/>
      <c r="W671" s="606"/>
      <c r="X671" s="606"/>
      <c r="Y671" s="606"/>
      <c r="Z671" s="606"/>
      <c r="AA671" s="607"/>
      <c r="AC671" s="73"/>
    </row>
    <row r="672" spans="2:32" ht="15" customHeight="1">
      <c r="B672" s="653" t="s">
        <v>188</v>
      </c>
      <c r="C672" s="654"/>
      <c r="D672" s="654"/>
      <c r="E672" s="654"/>
      <c r="F672" s="654"/>
      <c r="G672" s="654"/>
      <c r="H672" s="608"/>
      <c r="I672" s="608"/>
      <c r="J672" s="608"/>
      <c r="K672" s="608"/>
      <c r="L672" s="608"/>
      <c r="M672" s="608"/>
      <c r="N672" s="608"/>
      <c r="O672" s="608"/>
      <c r="P672" s="608"/>
      <c r="Q672" s="608"/>
      <c r="R672" s="608"/>
      <c r="S672" s="608"/>
      <c r="T672" s="608"/>
      <c r="U672" s="608"/>
      <c r="V672" s="608"/>
      <c r="W672" s="608"/>
      <c r="X672" s="608"/>
      <c r="Y672" s="608"/>
      <c r="Z672" s="608"/>
      <c r="AA672" s="609"/>
      <c r="AC672" s="73"/>
    </row>
    <row r="673" spans="1:32" ht="15" customHeight="1">
      <c r="H673" s="281"/>
      <c r="I673" s="281"/>
      <c r="J673" s="281"/>
      <c r="K673" s="281"/>
      <c r="L673" s="281"/>
      <c r="M673" s="281"/>
      <c r="N673" s="281"/>
      <c r="O673" s="281"/>
      <c r="P673" s="281"/>
      <c r="Q673" s="281"/>
      <c r="R673" s="281"/>
      <c r="S673" s="281"/>
      <c r="T673" s="281"/>
      <c r="U673" s="281"/>
      <c r="V673" s="281"/>
      <c r="W673" s="281"/>
      <c r="X673" s="281"/>
      <c r="Y673" s="281"/>
      <c r="Z673" s="281"/>
      <c r="AA673" s="281"/>
    </row>
    <row r="674" spans="1:32" ht="15" customHeight="1">
      <c r="B674" s="610" t="s">
        <v>186</v>
      </c>
      <c r="C674" s="611"/>
      <c r="D674" s="611"/>
      <c r="E674" s="611"/>
      <c r="F674" s="611"/>
      <c r="G674" s="611"/>
      <c r="H674" s="598"/>
      <c r="I674" s="599"/>
      <c r="J674" s="599"/>
      <c r="K674" s="600"/>
      <c r="L674" s="598"/>
      <c r="M674" s="599"/>
      <c r="N674" s="599"/>
      <c r="O674" s="600"/>
      <c r="P674" s="598"/>
      <c r="Q674" s="599"/>
      <c r="R674" s="599"/>
      <c r="S674" s="600"/>
      <c r="T674" s="598"/>
      <c r="U674" s="599"/>
      <c r="V674" s="599"/>
      <c r="W674" s="600"/>
      <c r="X674" s="598"/>
      <c r="Y674" s="599"/>
      <c r="Z674" s="599"/>
      <c r="AA674" s="600"/>
      <c r="AC674" s="73" t="s">
        <v>458</v>
      </c>
      <c r="AF674" s="217" t="s">
        <v>445</v>
      </c>
    </row>
    <row r="675" spans="1:32" ht="15" customHeight="1">
      <c r="B675" s="657" t="s">
        <v>187</v>
      </c>
      <c r="C675" s="611"/>
      <c r="D675" s="611"/>
      <c r="E675" s="611"/>
      <c r="F675" s="611"/>
      <c r="G675" s="611"/>
      <c r="H675" s="598"/>
      <c r="I675" s="599"/>
      <c r="J675" s="599"/>
      <c r="K675" s="600"/>
      <c r="L675" s="598"/>
      <c r="M675" s="599"/>
      <c r="N675" s="599"/>
      <c r="O675" s="600"/>
      <c r="P675" s="598"/>
      <c r="Q675" s="599"/>
      <c r="R675" s="599"/>
      <c r="S675" s="600"/>
      <c r="T675" s="598"/>
      <c r="U675" s="599"/>
      <c r="V675" s="599"/>
      <c r="W675" s="600"/>
      <c r="X675" s="598"/>
      <c r="Y675" s="599"/>
      <c r="Z675" s="599"/>
      <c r="AA675" s="600"/>
      <c r="AC675" s="73"/>
    </row>
    <row r="676" spans="1:32" ht="15" customHeight="1">
      <c r="H676" s="281"/>
      <c r="I676" s="281"/>
      <c r="J676" s="281"/>
      <c r="K676" s="281"/>
      <c r="L676" s="281"/>
      <c r="M676" s="281"/>
      <c r="N676" s="281"/>
      <c r="O676" s="281"/>
      <c r="P676" s="281"/>
      <c r="Q676" s="281"/>
      <c r="R676" s="281"/>
      <c r="S676" s="281"/>
      <c r="T676" s="281"/>
      <c r="U676" s="281"/>
      <c r="V676" s="281"/>
      <c r="W676" s="281"/>
      <c r="X676" s="281"/>
      <c r="Y676" s="281"/>
      <c r="Z676" s="281"/>
      <c r="AA676" s="281"/>
    </row>
    <row r="677" spans="1:32" ht="15" customHeight="1">
      <c r="B677" s="610" t="s">
        <v>186</v>
      </c>
      <c r="C677" s="611"/>
      <c r="D677" s="611"/>
      <c r="E677" s="611"/>
      <c r="F677" s="611"/>
      <c r="G677" s="611"/>
      <c r="H677" s="606"/>
      <c r="I677" s="606"/>
      <c r="J677" s="606"/>
      <c r="K677" s="606"/>
      <c r="L677" s="606"/>
      <c r="M677" s="606"/>
      <c r="N677" s="606"/>
      <c r="O677" s="606"/>
      <c r="P677" s="606"/>
      <c r="Q677" s="606"/>
      <c r="R677" s="606"/>
      <c r="S677" s="606"/>
      <c r="T677" s="606"/>
      <c r="U677" s="606"/>
      <c r="V677" s="606"/>
      <c r="W677" s="606"/>
      <c r="X677" s="606"/>
      <c r="Y677" s="606"/>
      <c r="Z677" s="606"/>
      <c r="AA677" s="607"/>
      <c r="AC677" s="73" t="s">
        <v>459</v>
      </c>
    </row>
    <row r="678" spans="1:32" ht="15" customHeight="1">
      <c r="B678" s="864" t="s">
        <v>187</v>
      </c>
      <c r="C678" s="856"/>
      <c r="D678" s="856"/>
      <c r="E678" s="856"/>
      <c r="F678" s="856"/>
      <c r="G678" s="856"/>
      <c r="H678" s="608"/>
      <c r="I678" s="608"/>
      <c r="J678" s="608"/>
      <c r="K678" s="608"/>
      <c r="L678" s="608"/>
      <c r="M678" s="608"/>
      <c r="N678" s="608"/>
      <c r="O678" s="608"/>
      <c r="P678" s="608"/>
      <c r="Q678" s="608"/>
      <c r="R678" s="608"/>
      <c r="S678" s="608"/>
      <c r="T678" s="608"/>
      <c r="U678" s="608"/>
      <c r="V678" s="608"/>
      <c r="W678" s="608"/>
      <c r="X678" s="608"/>
      <c r="Y678" s="608"/>
      <c r="Z678" s="608"/>
      <c r="AA678" s="609"/>
      <c r="AC678" s="73"/>
    </row>
    <row r="679" spans="1:32" ht="15" customHeight="1">
      <c r="H679" s="281"/>
      <c r="I679" s="281"/>
      <c r="J679" s="281"/>
      <c r="K679" s="281"/>
      <c r="L679" s="281"/>
      <c r="M679" s="281"/>
      <c r="N679" s="281"/>
      <c r="O679" s="281"/>
      <c r="P679" s="281"/>
      <c r="Q679" s="281"/>
      <c r="R679" s="281"/>
      <c r="S679" s="281"/>
      <c r="T679" s="281"/>
      <c r="U679" s="281"/>
      <c r="V679" s="281"/>
      <c r="W679" s="281"/>
      <c r="X679" s="281"/>
      <c r="Y679" s="281"/>
      <c r="Z679" s="281"/>
      <c r="AA679" s="281"/>
    </row>
    <row r="680" spans="1:32" ht="15" customHeight="1">
      <c r="B680" s="610" t="s">
        <v>186</v>
      </c>
      <c r="C680" s="611"/>
      <c r="D680" s="611"/>
      <c r="E680" s="611"/>
      <c r="F680" s="611"/>
      <c r="G680" s="611"/>
      <c r="H680" s="598"/>
      <c r="I680" s="599"/>
      <c r="J680" s="599"/>
      <c r="K680" s="600"/>
      <c r="L680" s="598"/>
      <c r="M680" s="599"/>
      <c r="N680" s="599"/>
      <c r="O680" s="600"/>
      <c r="P680" s="598"/>
      <c r="Q680" s="599"/>
      <c r="R680" s="599"/>
      <c r="S680" s="600"/>
      <c r="T680" s="598"/>
      <c r="U680" s="599"/>
      <c r="V680" s="599"/>
      <c r="W680" s="600"/>
      <c r="X680" s="598"/>
      <c r="Y680" s="599"/>
      <c r="Z680" s="599"/>
      <c r="AA680" s="600"/>
      <c r="AC680" s="73" t="s">
        <v>460</v>
      </c>
      <c r="AF680" s="217" t="s">
        <v>445</v>
      </c>
    </row>
    <row r="681" spans="1:32" ht="15" customHeight="1">
      <c r="H681" s="281"/>
      <c r="I681" s="281"/>
      <c r="J681" s="281"/>
      <c r="K681" s="281"/>
      <c r="L681" s="281"/>
      <c r="M681" s="281"/>
      <c r="N681" s="281"/>
      <c r="O681" s="281"/>
      <c r="P681" s="281"/>
      <c r="Q681" s="281"/>
      <c r="R681" s="281"/>
      <c r="S681" s="281"/>
      <c r="T681" s="281"/>
      <c r="U681" s="281"/>
      <c r="V681" s="281"/>
      <c r="W681" s="281"/>
      <c r="X681" s="281"/>
      <c r="Y681" s="281"/>
      <c r="Z681" s="281"/>
      <c r="AA681" s="281"/>
    </row>
    <row r="682" spans="1:32" ht="15" customHeight="1">
      <c r="B682" s="855" t="s">
        <v>186</v>
      </c>
      <c r="C682" s="856"/>
      <c r="D682" s="856"/>
      <c r="E682" s="856"/>
      <c r="F682" s="856"/>
      <c r="G682" s="856"/>
      <c r="H682" s="608"/>
      <c r="I682" s="608"/>
      <c r="J682" s="608"/>
      <c r="K682" s="608"/>
      <c r="L682" s="608"/>
      <c r="M682" s="608"/>
      <c r="N682" s="608"/>
      <c r="O682" s="608"/>
      <c r="P682" s="608"/>
      <c r="Q682" s="608"/>
      <c r="R682" s="608"/>
      <c r="S682" s="608"/>
      <c r="T682" s="608"/>
      <c r="U682" s="608"/>
      <c r="V682" s="608"/>
      <c r="W682" s="608"/>
      <c r="X682" s="608"/>
      <c r="Y682" s="608"/>
      <c r="Z682" s="608"/>
      <c r="AA682" s="609"/>
      <c r="AC682" s="73" t="s">
        <v>461</v>
      </c>
    </row>
    <row r="684" spans="1:32" ht="15" customHeight="1">
      <c r="A684" s="265" t="s">
        <v>621</v>
      </c>
      <c r="B684" s="265"/>
      <c r="C684" s="265"/>
      <c r="D684" s="265"/>
      <c r="E684" s="265"/>
      <c r="F684" s="265"/>
      <c r="G684" s="265"/>
      <c r="H684" s="265"/>
      <c r="I684" s="265"/>
      <c r="J684" s="265"/>
      <c r="K684" s="265"/>
      <c r="L684" s="265"/>
      <c r="M684" s="265"/>
      <c r="N684" s="265"/>
      <c r="O684" s="265"/>
      <c r="P684" s="265"/>
      <c r="Q684" s="265"/>
      <c r="R684" s="265"/>
      <c r="S684" s="265"/>
      <c r="T684" s="265"/>
      <c r="U684" s="265"/>
      <c r="V684" s="265"/>
      <c r="W684" s="265"/>
      <c r="X684" s="265"/>
      <c r="Y684" s="265"/>
      <c r="Z684" s="265"/>
      <c r="AA684" s="265"/>
      <c r="AB684" s="265"/>
    </row>
    <row r="685" spans="1:32" ht="15" customHeight="1">
      <c r="B685" s="5" t="s">
        <v>622</v>
      </c>
      <c r="AC685" s="73" t="s">
        <v>623</v>
      </c>
    </row>
    <row r="686" spans="1:32" ht="15" customHeight="1">
      <c r="C686" s="24"/>
      <c r="D686" s="25"/>
    </row>
    <row r="691" spans="2:29" ht="15" customHeight="1">
      <c r="B691" s="4" t="s">
        <v>606</v>
      </c>
      <c r="AA691" s="273"/>
      <c r="AC691" s="73" t="s">
        <v>608</v>
      </c>
    </row>
    <row r="692" spans="2:29" ht="15" customHeight="1">
      <c r="B692" s="4" t="s">
        <v>607</v>
      </c>
      <c r="AA692" s="273"/>
      <c r="AC692" s="73" t="s">
        <v>609</v>
      </c>
    </row>
    <row r="694" spans="2:29" ht="15" customHeight="1">
      <c r="B694" s="160" t="s">
        <v>190</v>
      </c>
      <c r="AC694" s="73" t="s">
        <v>462</v>
      </c>
    </row>
    <row r="695" spans="2:29" ht="15" customHeight="1">
      <c r="B695" s="161" t="s">
        <v>463</v>
      </c>
      <c r="AC695" s="73" t="s">
        <v>464</v>
      </c>
    </row>
    <row r="696" spans="2:29" ht="15" customHeight="1">
      <c r="B696" s="162" t="s">
        <v>465</v>
      </c>
      <c r="AC696" s="73" t="s">
        <v>466</v>
      </c>
    </row>
    <row r="697" spans="2:29" ht="15" customHeight="1">
      <c r="B697" s="163" t="s">
        <v>467</v>
      </c>
      <c r="AC697" s="73" t="s">
        <v>468</v>
      </c>
    </row>
    <row r="699" spans="2:29" ht="15" customHeight="1">
      <c r="C699" s="279" t="s">
        <v>612</v>
      </c>
      <c r="D699" s="164"/>
      <c r="E699" s="164"/>
      <c r="F699" s="164"/>
      <c r="G699" s="164"/>
      <c r="H699" s="280" t="s">
        <v>4</v>
      </c>
      <c r="I699" s="904"/>
      <c r="J699" s="904"/>
      <c r="K699" s="904"/>
      <c r="L699" s="904"/>
      <c r="M699" s="168" t="s">
        <v>191</v>
      </c>
      <c r="N699" s="905"/>
      <c r="O699" s="905"/>
      <c r="P699" s="905"/>
      <c r="Q699" s="905"/>
      <c r="R699" s="164"/>
      <c r="S699" s="164"/>
      <c r="T699" s="164"/>
      <c r="U699" s="164"/>
      <c r="V699" s="164"/>
      <c r="W699" s="167" t="s">
        <v>0</v>
      </c>
      <c r="X699" s="903"/>
      <c r="Y699" s="903"/>
      <c r="Z699" s="903"/>
      <c r="AA699" s="903"/>
      <c r="AC699" s="73" t="s">
        <v>469</v>
      </c>
    </row>
    <row r="700" spans="2:29" ht="15" customHeight="1">
      <c r="C700" s="164" t="s">
        <v>558</v>
      </c>
      <c r="D700" s="164"/>
      <c r="E700" s="164"/>
      <c r="F700" s="164"/>
      <c r="G700" s="164"/>
      <c r="H700" s="280" t="s">
        <v>4</v>
      </c>
      <c r="I700" s="904"/>
      <c r="J700" s="904"/>
      <c r="K700" s="904"/>
      <c r="L700" s="904"/>
      <c r="M700" s="168" t="s">
        <v>191</v>
      </c>
      <c r="N700" s="905"/>
      <c r="O700" s="905"/>
      <c r="P700" s="905"/>
      <c r="Q700" s="905"/>
      <c r="R700" s="167"/>
      <c r="S700" s="166"/>
      <c r="T700" s="166"/>
      <c r="U700" s="166"/>
      <c r="V700" s="166"/>
      <c r="W700" s="167" t="s">
        <v>0</v>
      </c>
      <c r="X700" s="903"/>
      <c r="Y700" s="903"/>
      <c r="Z700" s="903"/>
      <c r="AA700" s="903"/>
      <c r="AC700" s="73"/>
    </row>
    <row r="701" spans="2:29" ht="15" customHeight="1">
      <c r="C701" s="164"/>
      <c r="D701" s="164"/>
      <c r="E701" s="164"/>
      <c r="F701" s="164"/>
      <c r="G701" s="164"/>
      <c r="H701" s="164"/>
      <c r="I701" s="866"/>
      <c r="J701" s="866"/>
      <c r="K701" s="866"/>
      <c r="L701" s="866"/>
      <c r="M701" s="168" t="s">
        <v>121</v>
      </c>
      <c r="N701" s="865">
        <v>1</v>
      </c>
      <c r="O701" s="865"/>
      <c r="P701" s="865"/>
      <c r="Q701" s="865"/>
      <c r="R701" s="167"/>
      <c r="S701" s="166"/>
      <c r="T701" s="166"/>
      <c r="U701" s="166"/>
      <c r="V701" s="166"/>
      <c r="W701" s="165" t="s">
        <v>192</v>
      </c>
      <c r="X701" s="164"/>
      <c r="Y701" s="164"/>
      <c r="Z701" s="164"/>
      <c r="AA701" s="164"/>
      <c r="AC701" s="73"/>
    </row>
    <row r="702" spans="2:29" ht="15" customHeight="1">
      <c r="I702" s="56"/>
      <c r="J702" s="56"/>
      <c r="K702" s="56"/>
      <c r="L702" s="56"/>
    </row>
    <row r="703" spans="2:29" ht="15" customHeight="1">
      <c r="C703" s="159" t="s">
        <v>195</v>
      </c>
      <c r="D703" s="170"/>
      <c r="E703" s="170"/>
      <c r="F703" s="170"/>
      <c r="G703" s="170"/>
      <c r="H703" s="170"/>
      <c r="I703" s="276"/>
      <c r="J703" s="276"/>
      <c r="K703" s="276"/>
      <c r="L703" s="276"/>
      <c r="M703" s="175"/>
      <c r="N703" s="170"/>
      <c r="O703" s="170"/>
      <c r="P703" s="169"/>
      <c r="Q703" s="169"/>
      <c r="R703" s="169"/>
      <c r="S703" s="169"/>
      <c r="T703" s="169"/>
      <c r="U703" s="169"/>
      <c r="V703" s="169"/>
      <c r="W703" s="173" t="s">
        <v>0</v>
      </c>
      <c r="X703" s="867"/>
      <c r="Y703" s="867"/>
      <c r="Z703" s="867"/>
      <c r="AA703" s="867"/>
      <c r="AC703" s="73" t="s">
        <v>470</v>
      </c>
    </row>
    <row r="704" spans="2:29" ht="15" customHeight="1">
      <c r="C704" s="169" t="s">
        <v>193</v>
      </c>
      <c r="D704" s="169"/>
      <c r="E704" s="169"/>
      <c r="F704" s="169"/>
      <c r="G704" s="169"/>
      <c r="H704" s="169" t="s">
        <v>4</v>
      </c>
      <c r="I704" s="860"/>
      <c r="J704" s="860"/>
      <c r="K704" s="860"/>
      <c r="L704" s="860"/>
      <c r="M704" s="174" t="s">
        <v>191</v>
      </c>
      <c r="N704" s="861"/>
      <c r="O704" s="861"/>
      <c r="P704" s="861"/>
      <c r="Q704" s="861"/>
      <c r="R704" s="173"/>
      <c r="S704" s="172"/>
      <c r="T704" s="172"/>
      <c r="U704" s="172"/>
      <c r="V704" s="172"/>
      <c r="W704" s="173" t="s">
        <v>0</v>
      </c>
      <c r="X704" s="867"/>
      <c r="Y704" s="867"/>
      <c r="Z704" s="867"/>
      <c r="AA704" s="867"/>
      <c r="AC704" s="73"/>
    </row>
    <row r="705" spans="2:29" ht="15" customHeight="1">
      <c r="C705" s="169"/>
      <c r="D705" s="169"/>
      <c r="E705" s="169"/>
      <c r="F705" s="169"/>
      <c r="G705" s="169"/>
      <c r="H705" s="169"/>
      <c r="I705" s="860"/>
      <c r="J705" s="860"/>
      <c r="K705" s="860"/>
      <c r="L705" s="860"/>
      <c r="M705" s="174" t="s">
        <v>121</v>
      </c>
      <c r="N705" s="859">
        <v>5</v>
      </c>
      <c r="O705" s="859"/>
      <c r="P705" s="859"/>
      <c r="Q705" s="859"/>
      <c r="R705" s="173"/>
      <c r="S705" s="172"/>
      <c r="T705" s="172"/>
      <c r="U705" s="172"/>
      <c r="V705" s="172"/>
      <c r="W705" s="171" t="s">
        <v>194</v>
      </c>
      <c r="X705" s="169"/>
      <c r="Y705" s="169"/>
      <c r="Z705" s="169"/>
      <c r="AA705" s="169"/>
      <c r="AC705" s="73"/>
    </row>
    <row r="706" spans="2:29" ht="15" customHeight="1">
      <c r="I706" s="56"/>
      <c r="J706" s="56"/>
      <c r="K706" s="56"/>
      <c r="L706" s="56"/>
    </row>
    <row r="707" spans="2:29" ht="15" customHeight="1">
      <c r="C707" s="183" t="s">
        <v>471</v>
      </c>
      <c r="D707" s="177"/>
      <c r="E707" s="177"/>
      <c r="F707" s="177"/>
      <c r="G707" s="177"/>
      <c r="H707" s="177"/>
      <c r="I707" s="277"/>
      <c r="J707" s="277"/>
      <c r="K707" s="277"/>
      <c r="L707" s="277"/>
      <c r="M707" s="182"/>
      <c r="N707" s="177"/>
      <c r="O707" s="177"/>
      <c r="P707" s="176"/>
      <c r="Q707" s="176"/>
      <c r="R707" s="176"/>
      <c r="S707" s="176"/>
      <c r="T707" s="176"/>
      <c r="U707" s="176"/>
      <c r="V707" s="176"/>
      <c r="W707" s="180" t="s">
        <v>0</v>
      </c>
      <c r="X707" s="613"/>
      <c r="Y707" s="613"/>
      <c r="Z707" s="613"/>
      <c r="AA707" s="613"/>
      <c r="AC707" s="73" t="s">
        <v>472</v>
      </c>
    </row>
    <row r="708" spans="2:29" ht="15" customHeight="1">
      <c r="C708" s="176" t="s">
        <v>193</v>
      </c>
      <c r="D708" s="176"/>
      <c r="E708" s="176"/>
      <c r="F708" s="176"/>
      <c r="G708" s="176"/>
      <c r="H708" s="176" t="s">
        <v>4</v>
      </c>
      <c r="I708" s="862"/>
      <c r="J708" s="862"/>
      <c r="K708" s="862"/>
      <c r="L708" s="862"/>
      <c r="M708" s="181" t="s">
        <v>191</v>
      </c>
      <c r="N708" s="884"/>
      <c r="O708" s="884"/>
      <c r="P708" s="884"/>
      <c r="Q708" s="884"/>
      <c r="R708" s="180"/>
      <c r="S708" s="179"/>
      <c r="T708" s="179"/>
      <c r="U708" s="179"/>
      <c r="V708" s="179"/>
      <c r="W708" s="180" t="s">
        <v>0</v>
      </c>
      <c r="X708" s="613"/>
      <c r="Y708" s="613"/>
      <c r="Z708" s="613"/>
      <c r="AA708" s="613"/>
      <c r="AC708" s="73"/>
    </row>
    <row r="709" spans="2:29" ht="15" customHeight="1">
      <c r="C709" s="176"/>
      <c r="D709" s="176"/>
      <c r="E709" s="176"/>
      <c r="F709" s="176"/>
      <c r="G709" s="176"/>
      <c r="H709" s="176"/>
      <c r="I709" s="862"/>
      <c r="J709" s="862"/>
      <c r="K709" s="862"/>
      <c r="L709" s="862"/>
      <c r="M709" s="181" t="s">
        <v>121</v>
      </c>
      <c r="N709" s="863">
        <v>5</v>
      </c>
      <c r="O709" s="863"/>
      <c r="P709" s="863"/>
      <c r="Q709" s="863"/>
      <c r="R709" s="180"/>
      <c r="S709" s="179"/>
      <c r="T709" s="179"/>
      <c r="U709" s="179"/>
      <c r="V709" s="179"/>
      <c r="W709" s="178" t="s">
        <v>194</v>
      </c>
      <c r="X709" s="176"/>
      <c r="Y709" s="176"/>
      <c r="Z709" s="176"/>
      <c r="AA709" s="176"/>
      <c r="AC709" s="73"/>
    </row>
    <row r="710" spans="2:29" ht="15" customHeight="1">
      <c r="C710" s="176"/>
      <c r="D710" s="176"/>
      <c r="E710" s="176"/>
      <c r="F710" s="176"/>
      <c r="G710" s="176"/>
      <c r="H710" s="176"/>
      <c r="I710" s="285"/>
      <c r="J710" s="285"/>
      <c r="K710" s="285"/>
      <c r="L710" s="285"/>
      <c r="M710" s="181"/>
      <c r="N710" s="286"/>
      <c r="O710" s="286"/>
      <c r="P710" s="286"/>
      <c r="Q710" s="286"/>
      <c r="R710" s="180"/>
      <c r="S710" s="179"/>
      <c r="T710" s="179"/>
      <c r="U710" s="179"/>
      <c r="V710" s="179"/>
      <c r="W710" s="178"/>
      <c r="X710" s="176"/>
      <c r="Y710" s="176"/>
      <c r="Z710" s="176"/>
      <c r="AA710" s="176"/>
      <c r="AC710" s="62"/>
    </row>
    <row r="711" spans="2:29" ht="15" customHeight="1">
      <c r="C711" s="287" t="s">
        <v>631</v>
      </c>
      <c r="D711" s="176"/>
      <c r="E711" s="176"/>
      <c r="F711" s="176"/>
      <c r="G711" s="176"/>
      <c r="H711" s="176"/>
      <c r="I711" s="285"/>
      <c r="J711" s="285"/>
      <c r="K711" s="285"/>
      <c r="L711" s="285"/>
      <c r="M711" s="181"/>
      <c r="N711" s="286"/>
      <c r="O711" s="286"/>
      <c r="P711" s="286"/>
      <c r="Q711" s="286"/>
      <c r="R711" s="180"/>
      <c r="S711" s="179"/>
      <c r="T711" s="179"/>
      <c r="U711" s="179"/>
      <c r="V711" s="179"/>
      <c r="W711" s="180" t="s">
        <v>0</v>
      </c>
      <c r="X711" s="613"/>
      <c r="Y711" s="613"/>
      <c r="Z711" s="613"/>
      <c r="AA711" s="613"/>
      <c r="AC711" s="291" t="s">
        <v>633</v>
      </c>
    </row>
    <row r="712" spans="2:29" ht="15" customHeight="1">
      <c r="C712" s="288" t="s">
        <v>629</v>
      </c>
      <c r="D712" s="176"/>
      <c r="E712" s="176"/>
      <c r="F712" s="176"/>
      <c r="G712" s="176"/>
      <c r="H712" s="288" t="s">
        <v>630</v>
      </c>
      <c r="I712" s="862"/>
      <c r="J712" s="862"/>
      <c r="K712" s="862"/>
      <c r="L712" s="862"/>
      <c r="M712" s="181" t="s">
        <v>121</v>
      </c>
      <c r="N712" s="289" t="s">
        <v>632</v>
      </c>
      <c r="O712" s="286"/>
      <c r="P712" s="290" t="s">
        <v>204</v>
      </c>
      <c r="Q712" s="884"/>
      <c r="R712" s="884"/>
      <c r="S712" s="884"/>
      <c r="T712" s="884"/>
      <c r="U712" s="179"/>
      <c r="V712" s="179"/>
      <c r="W712" s="165" t="s">
        <v>192</v>
      </c>
      <c r="X712" s="176"/>
      <c r="Y712" s="292"/>
      <c r="Z712" s="292"/>
      <c r="AA712" s="292"/>
      <c r="AC712" s="73"/>
    </row>
    <row r="713" spans="2:29" ht="15" customHeight="1">
      <c r="C713" s="176"/>
      <c r="D713" s="176"/>
      <c r="E713" s="176"/>
      <c r="F713" s="176"/>
      <c r="G713" s="176"/>
      <c r="H713" s="176"/>
      <c r="I713" s="285"/>
      <c r="J713" s="285"/>
      <c r="K713" s="285"/>
      <c r="L713" s="285"/>
      <c r="M713" s="181"/>
      <c r="N713" s="286"/>
      <c r="O713" s="286"/>
      <c r="P713" s="286"/>
      <c r="Q713" s="286"/>
      <c r="R713" s="180"/>
      <c r="S713" s="179"/>
      <c r="T713" s="179"/>
      <c r="U713" s="179"/>
      <c r="V713" s="179"/>
      <c r="W713" s="178"/>
      <c r="X713" s="176"/>
      <c r="Y713" s="176"/>
      <c r="Z713" s="176"/>
      <c r="AA713" s="176"/>
      <c r="AC713" s="62"/>
    </row>
    <row r="714" spans="2:29" ht="15" customHeight="1">
      <c r="B714" s="185" t="s">
        <v>196</v>
      </c>
      <c r="C714" s="184"/>
      <c r="D714" s="184"/>
      <c r="E714" s="184"/>
      <c r="F714" s="184"/>
      <c r="G714" s="184"/>
      <c r="H714" s="184"/>
      <c r="I714" s="184"/>
      <c r="J714" s="184"/>
      <c r="K714" s="184"/>
      <c r="L714" s="184"/>
      <c r="M714" s="184"/>
      <c r="N714" s="184"/>
      <c r="O714" s="184"/>
      <c r="P714" s="184"/>
      <c r="Q714" s="184"/>
      <c r="R714" s="184"/>
      <c r="S714" s="184"/>
      <c r="T714" s="184"/>
      <c r="U714" s="184"/>
      <c r="V714" s="184"/>
      <c r="W714" s="184"/>
      <c r="X714" s="184"/>
      <c r="Y714" s="184"/>
      <c r="Z714" s="184"/>
      <c r="AA714" s="184"/>
      <c r="AC714" s="73" t="s">
        <v>473</v>
      </c>
    </row>
    <row r="715" spans="2:29" ht="15" customHeight="1">
      <c r="B715" s="857" t="s">
        <v>178</v>
      </c>
      <c r="C715" s="858"/>
      <c r="D715" s="858"/>
      <c r="E715" s="858"/>
      <c r="F715" s="858"/>
      <c r="G715" s="858" t="s">
        <v>197</v>
      </c>
      <c r="H715" s="858"/>
      <c r="I715" s="858"/>
      <c r="J715" s="858"/>
      <c r="K715" s="858"/>
      <c r="L715" s="858" t="s">
        <v>198</v>
      </c>
      <c r="M715" s="858"/>
      <c r="N715" s="858"/>
      <c r="O715" s="858"/>
      <c r="P715" s="858"/>
      <c r="Q715" s="895" t="s">
        <v>137</v>
      </c>
      <c r="R715" s="893"/>
      <c r="S715" s="893"/>
      <c r="T715" s="893"/>
      <c r="U715" s="893"/>
      <c r="V715" s="893"/>
      <c r="W715" s="893"/>
      <c r="X715" s="893"/>
      <c r="Y715" s="893"/>
      <c r="Z715" s="893"/>
      <c r="AA715" s="896"/>
      <c r="AC715" s="73"/>
    </row>
    <row r="717" spans="2:29" ht="15" customHeight="1">
      <c r="B717" s="602" t="s">
        <v>186</v>
      </c>
      <c r="C717" s="603"/>
      <c r="D717" s="603"/>
      <c r="E717" s="603"/>
      <c r="F717" s="604"/>
      <c r="G717" s="605"/>
      <c r="H717" s="603"/>
      <c r="I717" s="603"/>
      <c r="J717" s="603"/>
      <c r="K717" s="604"/>
      <c r="L717" s="605"/>
      <c r="M717" s="603"/>
      <c r="N717" s="603"/>
      <c r="O717" s="603"/>
      <c r="P717" s="604"/>
      <c r="Q717" s="888"/>
      <c r="R717" s="889"/>
      <c r="S717" s="889"/>
      <c r="T717" s="889"/>
      <c r="U717" s="889"/>
      <c r="V717" s="889"/>
      <c r="W717" s="889"/>
      <c r="X717" s="889"/>
      <c r="Y717" s="889"/>
      <c r="Z717" s="889"/>
      <c r="AA717" s="890"/>
      <c r="AC717" s="73" t="s">
        <v>474</v>
      </c>
    </row>
    <row r="718" spans="2:29" ht="15" customHeight="1">
      <c r="B718" s="602" t="s">
        <v>187</v>
      </c>
      <c r="C718" s="603"/>
      <c r="D718" s="603"/>
      <c r="E718" s="603"/>
      <c r="F718" s="604"/>
      <c r="G718" s="605"/>
      <c r="H718" s="603"/>
      <c r="I718" s="603"/>
      <c r="J718" s="603"/>
      <c r="K718" s="604"/>
      <c r="L718" s="605"/>
      <c r="M718" s="603"/>
      <c r="N718" s="603"/>
      <c r="O718" s="603"/>
      <c r="P718" s="604"/>
      <c r="Q718" s="888"/>
      <c r="R718" s="889"/>
      <c r="S718" s="889"/>
      <c r="T718" s="889"/>
      <c r="U718" s="889"/>
      <c r="V718" s="889"/>
      <c r="W718" s="889"/>
      <c r="X718" s="889"/>
      <c r="Y718" s="889"/>
      <c r="Z718" s="889"/>
      <c r="AA718" s="890"/>
      <c r="AC718" s="73"/>
    </row>
    <row r="719" spans="2:29" ht="15" customHeight="1">
      <c r="B719" s="602" t="s">
        <v>188</v>
      </c>
      <c r="C719" s="603"/>
      <c r="D719" s="603"/>
      <c r="E719" s="603"/>
      <c r="F719" s="604"/>
      <c r="G719" s="605"/>
      <c r="H719" s="603"/>
      <c r="I719" s="603"/>
      <c r="J719" s="603"/>
      <c r="K719" s="604"/>
      <c r="L719" s="605"/>
      <c r="M719" s="603"/>
      <c r="N719" s="603"/>
      <c r="O719" s="603"/>
      <c r="P719" s="604"/>
      <c r="Q719" s="888"/>
      <c r="R719" s="889"/>
      <c r="S719" s="889"/>
      <c r="T719" s="889"/>
      <c r="U719" s="889"/>
      <c r="V719" s="889"/>
      <c r="W719" s="889"/>
      <c r="X719" s="889"/>
      <c r="Y719" s="889"/>
      <c r="Z719" s="889"/>
      <c r="AA719" s="890"/>
      <c r="AC719" s="73"/>
    </row>
    <row r="720" spans="2:29" ht="15" customHeight="1">
      <c r="B720" s="602" t="s">
        <v>189</v>
      </c>
      <c r="C720" s="603"/>
      <c r="D720" s="603"/>
      <c r="E720" s="603"/>
      <c r="F720" s="604"/>
      <c r="G720" s="605"/>
      <c r="H720" s="603"/>
      <c r="I720" s="603"/>
      <c r="J720" s="603"/>
      <c r="K720" s="604"/>
      <c r="L720" s="605"/>
      <c r="M720" s="603"/>
      <c r="N720" s="603"/>
      <c r="O720" s="603"/>
      <c r="P720" s="604"/>
      <c r="Q720" s="885"/>
      <c r="R720" s="886"/>
      <c r="S720" s="886"/>
      <c r="T720" s="886"/>
      <c r="U720" s="886"/>
      <c r="V720" s="886"/>
      <c r="W720" s="886"/>
      <c r="X720" s="886"/>
      <c r="Y720" s="886"/>
      <c r="Z720" s="886"/>
      <c r="AA720" s="887"/>
      <c r="AC720" s="73"/>
    </row>
    <row r="722" spans="2:29" ht="15" customHeight="1">
      <c r="B722" s="639" t="s">
        <v>186</v>
      </c>
      <c r="C722" s="640"/>
      <c r="D722" s="640"/>
      <c r="E722" s="640"/>
      <c r="F722" s="641"/>
      <c r="G722" s="642"/>
      <c r="H722" s="640"/>
      <c r="I722" s="640"/>
      <c r="J722" s="640"/>
      <c r="K722" s="641"/>
      <c r="L722" s="642"/>
      <c r="M722" s="640"/>
      <c r="N722" s="640"/>
      <c r="O722" s="640"/>
      <c r="P722" s="641"/>
      <c r="Q722" s="888"/>
      <c r="R722" s="889"/>
      <c r="S722" s="889"/>
      <c r="T722" s="889"/>
      <c r="U722" s="889"/>
      <c r="V722" s="889"/>
      <c r="W722" s="889"/>
      <c r="X722" s="889"/>
      <c r="Y722" s="889"/>
      <c r="Z722" s="889"/>
      <c r="AA722" s="890"/>
      <c r="AC722" s="73" t="s">
        <v>475</v>
      </c>
    </row>
    <row r="723" spans="2:29" ht="15" customHeight="1">
      <c r="B723" s="639" t="s">
        <v>187</v>
      </c>
      <c r="C723" s="640"/>
      <c r="D723" s="640"/>
      <c r="E723" s="640"/>
      <c r="F723" s="641"/>
      <c r="G723" s="642"/>
      <c r="H723" s="640"/>
      <c r="I723" s="640"/>
      <c r="J723" s="640"/>
      <c r="K723" s="641"/>
      <c r="L723" s="642"/>
      <c r="M723" s="640"/>
      <c r="N723" s="640"/>
      <c r="O723" s="640"/>
      <c r="P723" s="641"/>
      <c r="Q723" s="888"/>
      <c r="R723" s="889"/>
      <c r="S723" s="889"/>
      <c r="T723" s="889"/>
      <c r="U723" s="889"/>
      <c r="V723" s="889"/>
      <c r="W723" s="889"/>
      <c r="X723" s="889"/>
      <c r="Y723" s="889"/>
      <c r="Z723" s="889"/>
      <c r="AA723" s="890"/>
      <c r="AC723" s="73"/>
    </row>
    <row r="724" spans="2:29" ht="15" customHeight="1">
      <c r="B724" s="639" t="s">
        <v>188</v>
      </c>
      <c r="C724" s="640"/>
      <c r="D724" s="640"/>
      <c r="E724" s="640"/>
      <c r="F724" s="641"/>
      <c r="G724" s="642"/>
      <c r="H724" s="640"/>
      <c r="I724" s="640"/>
      <c r="J724" s="640"/>
      <c r="K724" s="641"/>
      <c r="L724" s="642"/>
      <c r="M724" s="640"/>
      <c r="N724" s="640"/>
      <c r="O724" s="640"/>
      <c r="P724" s="641"/>
      <c r="Q724" s="885"/>
      <c r="R724" s="886"/>
      <c r="S724" s="886"/>
      <c r="T724" s="886"/>
      <c r="U724" s="886"/>
      <c r="V724" s="886"/>
      <c r="W724" s="886"/>
      <c r="X724" s="886"/>
      <c r="Y724" s="886"/>
      <c r="Z724" s="886"/>
      <c r="AA724" s="887"/>
      <c r="AC724" s="73"/>
    </row>
    <row r="725" spans="2:29" ht="15" customHeight="1">
      <c r="B725" s="635" t="s">
        <v>189</v>
      </c>
      <c r="C725" s="636"/>
      <c r="D725" s="636"/>
      <c r="E725" s="636"/>
      <c r="F725" s="637"/>
      <c r="G725" s="638"/>
      <c r="H725" s="636"/>
      <c r="I725" s="636"/>
      <c r="J725" s="636"/>
      <c r="K725" s="637"/>
      <c r="L725" s="638"/>
      <c r="M725" s="636"/>
      <c r="N725" s="636"/>
      <c r="O725" s="636"/>
      <c r="P725" s="637"/>
      <c r="Q725" s="900"/>
      <c r="R725" s="901"/>
      <c r="S725" s="901"/>
      <c r="T725" s="901"/>
      <c r="U725" s="901"/>
      <c r="V725" s="901"/>
      <c r="W725" s="901"/>
      <c r="X725" s="901"/>
      <c r="Y725" s="901"/>
      <c r="Z725" s="901"/>
      <c r="AA725" s="902"/>
      <c r="AC725" s="73"/>
    </row>
    <row r="727" spans="2:29" ht="15" customHeight="1">
      <c r="B727" s="602" t="s">
        <v>186</v>
      </c>
      <c r="C727" s="603"/>
      <c r="D727" s="603"/>
      <c r="E727" s="603"/>
      <c r="F727" s="604"/>
      <c r="G727" s="605"/>
      <c r="H727" s="603"/>
      <c r="I727" s="603"/>
      <c r="J727" s="603"/>
      <c r="K727" s="604"/>
      <c r="L727" s="605"/>
      <c r="M727" s="603"/>
      <c r="N727" s="603"/>
      <c r="O727" s="603"/>
      <c r="P727" s="604"/>
      <c r="Q727" s="888"/>
      <c r="R727" s="889"/>
      <c r="S727" s="889"/>
      <c r="T727" s="889"/>
      <c r="U727" s="889"/>
      <c r="V727" s="889"/>
      <c r="W727" s="889"/>
      <c r="X727" s="889"/>
      <c r="Y727" s="889"/>
      <c r="Z727" s="889"/>
      <c r="AA727" s="890"/>
      <c r="AC727" s="73" t="s">
        <v>476</v>
      </c>
    </row>
    <row r="728" spans="2:29" ht="15" customHeight="1">
      <c r="B728" s="602" t="s">
        <v>187</v>
      </c>
      <c r="C728" s="603"/>
      <c r="D728" s="603"/>
      <c r="E728" s="603"/>
      <c r="F728" s="604"/>
      <c r="G728" s="605"/>
      <c r="H728" s="603"/>
      <c r="I728" s="603"/>
      <c r="J728" s="603"/>
      <c r="K728" s="604"/>
      <c r="L728" s="605"/>
      <c r="M728" s="603"/>
      <c r="N728" s="603"/>
      <c r="O728" s="603"/>
      <c r="P728" s="604"/>
      <c r="Q728" s="888"/>
      <c r="R728" s="889"/>
      <c r="S728" s="889"/>
      <c r="T728" s="889"/>
      <c r="U728" s="889"/>
      <c r="V728" s="889"/>
      <c r="W728" s="889"/>
      <c r="X728" s="889"/>
      <c r="Y728" s="889"/>
      <c r="Z728" s="889"/>
      <c r="AA728" s="890"/>
      <c r="AC728" s="73"/>
    </row>
    <row r="729" spans="2:29" ht="15" customHeight="1">
      <c r="B729" s="602" t="s">
        <v>188</v>
      </c>
      <c r="C729" s="603"/>
      <c r="D729" s="603"/>
      <c r="E729" s="603"/>
      <c r="F729" s="604"/>
      <c r="G729" s="605"/>
      <c r="H729" s="603"/>
      <c r="I729" s="603"/>
      <c r="J729" s="603"/>
      <c r="K729" s="604"/>
      <c r="L729" s="605"/>
      <c r="M729" s="603"/>
      <c r="N729" s="603"/>
      <c r="O729" s="603"/>
      <c r="P729" s="604"/>
      <c r="Q729" s="885"/>
      <c r="R729" s="886"/>
      <c r="S729" s="886"/>
      <c r="T729" s="886"/>
      <c r="U729" s="886"/>
      <c r="V729" s="886"/>
      <c r="W729" s="886"/>
      <c r="X729" s="886"/>
      <c r="Y729" s="886"/>
      <c r="Z729" s="886"/>
      <c r="AA729" s="887"/>
      <c r="AC729" s="73"/>
    </row>
    <row r="731" spans="2:29" ht="15" customHeight="1">
      <c r="B731" s="639" t="s">
        <v>186</v>
      </c>
      <c r="C731" s="640"/>
      <c r="D731" s="640"/>
      <c r="E731" s="640"/>
      <c r="F731" s="641"/>
      <c r="G731" s="642"/>
      <c r="H731" s="640"/>
      <c r="I731" s="640"/>
      <c r="J731" s="640"/>
      <c r="K731" s="641"/>
      <c r="L731" s="642"/>
      <c r="M731" s="640"/>
      <c r="N731" s="640"/>
      <c r="O731" s="640"/>
      <c r="P731" s="641"/>
      <c r="Q731" s="888"/>
      <c r="R731" s="889"/>
      <c r="S731" s="889"/>
      <c r="T731" s="889"/>
      <c r="U731" s="889"/>
      <c r="V731" s="889"/>
      <c r="W731" s="889"/>
      <c r="X731" s="889"/>
      <c r="Y731" s="889"/>
      <c r="Z731" s="889"/>
      <c r="AA731" s="890"/>
      <c r="AC731" s="73" t="s">
        <v>477</v>
      </c>
    </row>
    <row r="732" spans="2:29" ht="15" customHeight="1">
      <c r="B732" s="639" t="s">
        <v>187</v>
      </c>
      <c r="C732" s="640"/>
      <c r="D732" s="640"/>
      <c r="E732" s="640"/>
      <c r="F732" s="641"/>
      <c r="G732" s="642"/>
      <c r="H732" s="640"/>
      <c r="I732" s="640"/>
      <c r="J732" s="640"/>
      <c r="K732" s="641"/>
      <c r="L732" s="642"/>
      <c r="M732" s="640"/>
      <c r="N732" s="640"/>
      <c r="O732" s="640"/>
      <c r="P732" s="641"/>
      <c r="Q732" s="885"/>
      <c r="R732" s="886"/>
      <c r="S732" s="886"/>
      <c r="T732" s="886"/>
      <c r="U732" s="886"/>
      <c r="V732" s="886"/>
      <c r="W732" s="886"/>
      <c r="X732" s="886"/>
      <c r="Y732" s="886"/>
      <c r="Z732" s="886"/>
      <c r="AA732" s="887"/>
      <c r="AC732" s="73"/>
    </row>
    <row r="733" spans="2:29" ht="15" customHeight="1">
      <c r="B733" s="635" t="s">
        <v>188</v>
      </c>
      <c r="C733" s="636"/>
      <c r="D733" s="636"/>
      <c r="E733" s="636"/>
      <c r="F733" s="637"/>
      <c r="G733" s="638"/>
      <c r="H733" s="636"/>
      <c r="I733" s="636"/>
      <c r="J733" s="636"/>
      <c r="K733" s="637"/>
      <c r="L733" s="638"/>
      <c r="M733" s="636"/>
      <c r="N733" s="636"/>
      <c r="O733" s="636"/>
      <c r="P733" s="637"/>
      <c r="Q733" s="900"/>
      <c r="R733" s="901"/>
      <c r="S733" s="901"/>
      <c r="T733" s="901"/>
      <c r="U733" s="901"/>
      <c r="V733" s="901"/>
      <c r="W733" s="901"/>
      <c r="X733" s="901"/>
      <c r="Y733" s="901"/>
      <c r="Z733" s="901"/>
      <c r="AA733" s="902"/>
      <c r="AC733" s="73"/>
    </row>
    <row r="735" spans="2:29" ht="15" customHeight="1">
      <c r="B735" s="602" t="s">
        <v>186</v>
      </c>
      <c r="C735" s="603"/>
      <c r="D735" s="603"/>
      <c r="E735" s="603"/>
      <c r="F735" s="604"/>
      <c r="G735" s="605"/>
      <c r="H735" s="603"/>
      <c r="I735" s="603"/>
      <c r="J735" s="603"/>
      <c r="K735" s="604"/>
      <c r="L735" s="605"/>
      <c r="M735" s="603"/>
      <c r="N735" s="603"/>
      <c r="O735" s="603"/>
      <c r="P735" s="604"/>
      <c r="Q735" s="888"/>
      <c r="R735" s="889"/>
      <c r="S735" s="889"/>
      <c r="T735" s="889"/>
      <c r="U735" s="889"/>
      <c r="V735" s="889"/>
      <c r="W735" s="889"/>
      <c r="X735" s="889"/>
      <c r="Y735" s="889"/>
      <c r="Z735" s="889"/>
      <c r="AA735" s="890"/>
      <c r="AC735" s="73" t="s">
        <v>478</v>
      </c>
    </row>
    <row r="736" spans="2:29" ht="15" customHeight="1">
      <c r="B736" s="602" t="s">
        <v>187</v>
      </c>
      <c r="C736" s="603"/>
      <c r="D736" s="603"/>
      <c r="E736" s="603"/>
      <c r="F736" s="604"/>
      <c r="G736" s="605"/>
      <c r="H736" s="603"/>
      <c r="I736" s="603"/>
      <c r="J736" s="603"/>
      <c r="K736" s="604"/>
      <c r="L736" s="605"/>
      <c r="M736" s="603"/>
      <c r="N736" s="603"/>
      <c r="O736" s="603"/>
      <c r="P736" s="604"/>
      <c r="Q736" s="888"/>
      <c r="R736" s="889"/>
      <c r="S736" s="889"/>
      <c r="T736" s="889"/>
      <c r="U736" s="889"/>
      <c r="V736" s="889"/>
      <c r="W736" s="889"/>
      <c r="X736" s="889"/>
      <c r="Y736" s="889"/>
      <c r="Z736" s="889"/>
      <c r="AA736" s="890"/>
      <c r="AC736" s="73"/>
    </row>
    <row r="738" spans="1:29" ht="15" customHeight="1">
      <c r="B738" s="639" t="s">
        <v>186</v>
      </c>
      <c r="C738" s="640"/>
      <c r="D738" s="640"/>
      <c r="E738" s="640"/>
      <c r="F738" s="641"/>
      <c r="G738" s="642"/>
      <c r="H738" s="640"/>
      <c r="I738" s="640"/>
      <c r="J738" s="640"/>
      <c r="K738" s="641"/>
      <c r="L738" s="642"/>
      <c r="M738" s="640"/>
      <c r="N738" s="640"/>
      <c r="O738" s="640"/>
      <c r="P738" s="641"/>
      <c r="Q738" s="885"/>
      <c r="R738" s="886"/>
      <c r="S738" s="886"/>
      <c r="T738" s="886"/>
      <c r="U738" s="886"/>
      <c r="V738" s="886"/>
      <c r="W738" s="886"/>
      <c r="X738" s="886"/>
      <c r="Y738" s="886"/>
      <c r="Z738" s="886"/>
      <c r="AA738" s="887"/>
      <c r="AC738" s="73" t="s">
        <v>479</v>
      </c>
    </row>
    <row r="739" spans="1:29" ht="15" customHeight="1">
      <c r="B739" s="635" t="s">
        <v>187</v>
      </c>
      <c r="C739" s="636"/>
      <c r="D739" s="636"/>
      <c r="E739" s="636"/>
      <c r="F739" s="637"/>
      <c r="G739" s="638"/>
      <c r="H739" s="636"/>
      <c r="I739" s="636"/>
      <c r="J739" s="636"/>
      <c r="K739" s="637"/>
      <c r="L739" s="638"/>
      <c r="M739" s="636"/>
      <c r="N739" s="636"/>
      <c r="O739" s="636"/>
      <c r="P739" s="637"/>
      <c r="Q739" s="900"/>
      <c r="R739" s="901"/>
      <c r="S739" s="901"/>
      <c r="T739" s="901"/>
      <c r="U739" s="901"/>
      <c r="V739" s="901"/>
      <c r="W739" s="901"/>
      <c r="X739" s="901"/>
      <c r="Y739" s="901"/>
      <c r="Z739" s="901"/>
      <c r="AA739" s="902"/>
      <c r="AC739" s="73"/>
    </row>
    <row r="741" spans="1:29" ht="15" customHeight="1">
      <c r="B741" s="602" t="s">
        <v>186</v>
      </c>
      <c r="C741" s="603"/>
      <c r="D741" s="603"/>
      <c r="E741" s="603"/>
      <c r="F741" s="604"/>
      <c r="G741" s="605"/>
      <c r="H741" s="603"/>
      <c r="I741" s="603"/>
      <c r="J741" s="603"/>
      <c r="K741" s="604"/>
      <c r="L741" s="605"/>
      <c r="M741" s="603"/>
      <c r="N741" s="603"/>
      <c r="O741" s="603"/>
      <c r="P741" s="604"/>
      <c r="Q741" s="888"/>
      <c r="R741" s="889"/>
      <c r="S741" s="889"/>
      <c r="T741" s="889"/>
      <c r="U741" s="889"/>
      <c r="V741" s="889"/>
      <c r="W741" s="889"/>
      <c r="X741" s="889"/>
      <c r="Y741" s="889"/>
      <c r="Z741" s="889"/>
      <c r="AA741" s="890"/>
      <c r="AC741" s="73" t="s">
        <v>480</v>
      </c>
    </row>
    <row r="743" spans="1:29" ht="15" customHeight="1">
      <c r="B743" s="635" t="s">
        <v>186</v>
      </c>
      <c r="C743" s="636"/>
      <c r="D743" s="636"/>
      <c r="E743" s="636"/>
      <c r="F743" s="637"/>
      <c r="G743" s="638"/>
      <c r="H743" s="636"/>
      <c r="I743" s="636"/>
      <c r="J743" s="636"/>
      <c r="K743" s="637"/>
      <c r="L743" s="638"/>
      <c r="M743" s="636"/>
      <c r="N743" s="636"/>
      <c r="O743" s="636"/>
      <c r="P743" s="637"/>
      <c r="Q743" s="900"/>
      <c r="R743" s="901"/>
      <c r="S743" s="901"/>
      <c r="T743" s="901"/>
      <c r="U743" s="901"/>
      <c r="V743" s="901"/>
      <c r="W743" s="901"/>
      <c r="X743" s="901"/>
      <c r="Y743" s="901"/>
      <c r="Z743" s="901"/>
      <c r="AA743" s="902"/>
      <c r="AC743" s="73" t="s">
        <v>481</v>
      </c>
    </row>
    <row r="744" spans="1:29" ht="15" customHeight="1">
      <c r="B744" s="295"/>
      <c r="C744" s="295"/>
      <c r="D744" s="295"/>
      <c r="E744" s="295"/>
      <c r="F744" s="295"/>
      <c r="G744" s="295"/>
      <c r="H744" s="295"/>
      <c r="I744" s="295"/>
      <c r="J744" s="295"/>
      <c r="K744" s="295"/>
      <c r="L744" s="295"/>
      <c r="M744" s="295"/>
      <c r="N744" s="295"/>
      <c r="O744" s="295"/>
      <c r="P744" s="295"/>
      <c r="Q744" s="296"/>
      <c r="R744" s="296"/>
      <c r="S744" s="296"/>
      <c r="T744" s="296"/>
      <c r="U744" s="296"/>
      <c r="V744" s="296"/>
      <c r="W744" s="296"/>
      <c r="X744" s="296"/>
      <c r="Y744" s="296"/>
      <c r="Z744" s="296"/>
      <c r="AA744" s="296"/>
      <c r="AC744" s="62"/>
    </row>
    <row r="745" spans="1:29" ht="15" customHeight="1">
      <c r="A745" s="265" t="s">
        <v>642</v>
      </c>
      <c r="B745" s="297"/>
      <c r="C745" s="297"/>
      <c r="D745" s="297"/>
      <c r="E745" s="297"/>
      <c r="F745" s="297"/>
      <c r="G745" s="297"/>
      <c r="H745" s="297"/>
      <c r="I745" s="297"/>
      <c r="J745" s="297"/>
      <c r="K745" s="297"/>
      <c r="L745" s="297"/>
      <c r="M745" s="297"/>
      <c r="N745" s="297"/>
      <c r="O745" s="297"/>
      <c r="P745" s="297"/>
      <c r="Q745" s="298"/>
      <c r="R745" s="298"/>
      <c r="S745" s="298"/>
      <c r="T745" s="298"/>
      <c r="U745" s="298"/>
      <c r="V745" s="298"/>
      <c r="W745" s="298"/>
      <c r="X745" s="298"/>
      <c r="Y745" s="298"/>
      <c r="Z745" s="298"/>
      <c r="AA745" s="298"/>
      <c r="AB745" s="265"/>
      <c r="AC745" s="62"/>
    </row>
    <row r="746" spans="1:29" ht="15" customHeight="1">
      <c r="B746" s="185" t="s">
        <v>196</v>
      </c>
      <c r="C746" s="184"/>
      <c r="D746" s="184"/>
      <c r="E746" s="184"/>
      <c r="F746" s="184"/>
      <c r="G746" s="184"/>
      <c r="H746" s="184"/>
      <c r="I746" s="184"/>
      <c r="J746" s="184"/>
      <c r="K746" s="184"/>
      <c r="L746" s="184"/>
      <c r="M746" s="184"/>
      <c r="N746" s="184"/>
      <c r="O746" s="184"/>
      <c r="P746" s="184"/>
      <c r="Q746" s="184"/>
      <c r="R746" s="184"/>
      <c r="S746" s="184"/>
      <c r="T746" s="184"/>
      <c r="U746" s="184"/>
      <c r="V746" s="184"/>
      <c r="W746" s="184"/>
      <c r="X746" s="184"/>
      <c r="Y746" s="184"/>
      <c r="Z746" s="184"/>
      <c r="AA746" s="184"/>
      <c r="AC746" s="73" t="s">
        <v>473</v>
      </c>
    </row>
    <row r="747" spans="1:29" ht="15" customHeight="1">
      <c r="B747" s="857" t="s">
        <v>178</v>
      </c>
      <c r="C747" s="858"/>
      <c r="D747" s="858"/>
      <c r="E747" s="858"/>
      <c r="F747" s="858"/>
      <c r="G747" s="858" t="s">
        <v>197</v>
      </c>
      <c r="H747" s="858"/>
      <c r="I747" s="858"/>
      <c r="J747" s="858"/>
      <c r="K747" s="858"/>
      <c r="L747" s="858" t="s">
        <v>198</v>
      </c>
      <c r="M747" s="858"/>
      <c r="N747" s="858"/>
      <c r="O747" s="858"/>
      <c r="P747" s="858"/>
      <c r="Q747" s="892" t="s">
        <v>628</v>
      </c>
      <c r="R747" s="893"/>
      <c r="S747" s="893"/>
      <c r="T747" s="893"/>
      <c r="U747" s="894"/>
      <c r="V747" s="895" t="s">
        <v>137</v>
      </c>
      <c r="W747" s="893"/>
      <c r="X747" s="893"/>
      <c r="Y747" s="893"/>
      <c r="Z747" s="893"/>
      <c r="AA747" s="896"/>
      <c r="AC747" s="73"/>
    </row>
    <row r="749" spans="1:29" ht="15" customHeight="1">
      <c r="B749" s="602" t="s">
        <v>186</v>
      </c>
      <c r="C749" s="603"/>
      <c r="D749" s="603"/>
      <c r="E749" s="603"/>
      <c r="F749" s="604"/>
      <c r="G749" s="605"/>
      <c r="H749" s="603"/>
      <c r="I749" s="603"/>
      <c r="J749" s="603"/>
      <c r="K749" s="604"/>
      <c r="L749" s="605"/>
      <c r="M749" s="603"/>
      <c r="N749" s="603"/>
      <c r="O749" s="603"/>
      <c r="P749" s="604"/>
      <c r="Q749" s="869"/>
      <c r="R749" s="869"/>
      <c r="S749" s="869"/>
      <c r="T749" s="869"/>
      <c r="U749" s="869"/>
      <c r="V749" s="869"/>
      <c r="W749" s="869"/>
      <c r="X749" s="869"/>
      <c r="Y749" s="869"/>
      <c r="Z749" s="869"/>
      <c r="AA749" s="870"/>
      <c r="AC749" s="73" t="s">
        <v>474</v>
      </c>
    </row>
    <row r="750" spans="1:29" ht="15" customHeight="1">
      <c r="B750" s="602" t="s">
        <v>187</v>
      </c>
      <c r="C750" s="603"/>
      <c r="D750" s="603"/>
      <c r="E750" s="603"/>
      <c r="F750" s="604"/>
      <c r="G750" s="605"/>
      <c r="H750" s="603"/>
      <c r="I750" s="603"/>
      <c r="J750" s="603"/>
      <c r="K750" s="604"/>
      <c r="L750" s="605"/>
      <c r="M750" s="603"/>
      <c r="N750" s="603"/>
      <c r="O750" s="603"/>
      <c r="P750" s="604"/>
      <c r="Q750" s="868" t="s">
        <v>627</v>
      </c>
      <c r="R750" s="869"/>
      <c r="S750" s="869"/>
      <c r="T750" s="869"/>
      <c r="U750" s="869"/>
      <c r="V750" s="869"/>
      <c r="W750" s="869"/>
      <c r="X750" s="869"/>
      <c r="Y750" s="869"/>
      <c r="Z750" s="869"/>
      <c r="AA750" s="870"/>
      <c r="AC750" s="73"/>
    </row>
    <row r="751" spans="1:29" ht="15" customHeight="1">
      <c r="B751" s="602" t="s">
        <v>188</v>
      </c>
      <c r="C751" s="603"/>
      <c r="D751" s="603"/>
      <c r="E751" s="603"/>
      <c r="F751" s="604"/>
      <c r="G751" s="605"/>
      <c r="H751" s="603"/>
      <c r="I751" s="603"/>
      <c r="J751" s="603"/>
      <c r="K751" s="604"/>
      <c r="L751" s="605"/>
      <c r="M751" s="603"/>
      <c r="N751" s="603"/>
      <c r="O751" s="603"/>
      <c r="P751" s="604"/>
      <c r="Q751" s="868" t="s">
        <v>627</v>
      </c>
      <c r="R751" s="869"/>
      <c r="S751" s="869"/>
      <c r="T751" s="869"/>
      <c r="U751" s="869"/>
      <c r="V751" s="869"/>
      <c r="W751" s="869"/>
      <c r="X751" s="869"/>
      <c r="Y751" s="869"/>
      <c r="Z751" s="869"/>
      <c r="AA751" s="870"/>
      <c r="AC751" s="73"/>
    </row>
    <row r="752" spans="1:29" ht="15" customHeight="1">
      <c r="B752" s="602" t="s">
        <v>189</v>
      </c>
      <c r="C752" s="603"/>
      <c r="D752" s="603"/>
      <c r="E752" s="603"/>
      <c r="F752" s="604"/>
      <c r="G752" s="605"/>
      <c r="H752" s="603"/>
      <c r="I752" s="603"/>
      <c r="J752" s="603"/>
      <c r="K752" s="604"/>
      <c r="L752" s="605"/>
      <c r="M752" s="603"/>
      <c r="N752" s="603"/>
      <c r="O752" s="603"/>
      <c r="P752" s="604"/>
      <c r="Q752" s="868" t="s">
        <v>627</v>
      </c>
      <c r="R752" s="869"/>
      <c r="S752" s="869"/>
      <c r="T752" s="869"/>
      <c r="U752" s="869"/>
      <c r="V752" s="869"/>
      <c r="W752" s="869"/>
      <c r="X752" s="869"/>
      <c r="Y752" s="869"/>
      <c r="Z752" s="869"/>
      <c r="AA752" s="870"/>
      <c r="AC752" s="73"/>
    </row>
    <row r="754" spans="2:29" ht="15" customHeight="1">
      <c r="B754" s="639" t="s">
        <v>186</v>
      </c>
      <c r="C754" s="640"/>
      <c r="D754" s="640"/>
      <c r="E754" s="640"/>
      <c r="F754" s="641"/>
      <c r="G754" s="642"/>
      <c r="H754" s="640"/>
      <c r="I754" s="640"/>
      <c r="J754" s="640"/>
      <c r="K754" s="641"/>
      <c r="L754" s="642"/>
      <c r="M754" s="640"/>
      <c r="N754" s="640"/>
      <c r="O754" s="640"/>
      <c r="P754" s="641"/>
      <c r="Q754" s="869"/>
      <c r="R754" s="869"/>
      <c r="S754" s="869"/>
      <c r="T754" s="869"/>
      <c r="U754" s="869"/>
      <c r="V754" s="869"/>
      <c r="W754" s="869"/>
      <c r="X754" s="869"/>
      <c r="Y754" s="869"/>
      <c r="Z754" s="869"/>
      <c r="AA754" s="870"/>
      <c r="AC754" s="73" t="s">
        <v>475</v>
      </c>
    </row>
    <row r="755" spans="2:29" ht="15" customHeight="1">
      <c r="B755" s="639" t="s">
        <v>187</v>
      </c>
      <c r="C755" s="640"/>
      <c r="D755" s="640"/>
      <c r="E755" s="640"/>
      <c r="F755" s="641"/>
      <c r="G755" s="642"/>
      <c r="H755" s="640"/>
      <c r="I755" s="640"/>
      <c r="J755" s="640"/>
      <c r="K755" s="641"/>
      <c r="L755" s="642"/>
      <c r="M755" s="640"/>
      <c r="N755" s="640"/>
      <c r="O755" s="640"/>
      <c r="P755" s="641"/>
      <c r="Q755" s="868" t="s">
        <v>627</v>
      </c>
      <c r="R755" s="869"/>
      <c r="S755" s="869"/>
      <c r="T755" s="869"/>
      <c r="U755" s="869"/>
      <c r="V755" s="869"/>
      <c r="W755" s="869"/>
      <c r="X755" s="869"/>
      <c r="Y755" s="869"/>
      <c r="Z755" s="869"/>
      <c r="AA755" s="870"/>
      <c r="AC755" s="73"/>
    </row>
    <row r="756" spans="2:29" ht="15" customHeight="1">
      <c r="B756" s="639" t="s">
        <v>188</v>
      </c>
      <c r="C756" s="640"/>
      <c r="D756" s="640"/>
      <c r="E756" s="640"/>
      <c r="F756" s="641"/>
      <c r="G756" s="642"/>
      <c r="H756" s="640"/>
      <c r="I756" s="640"/>
      <c r="J756" s="640"/>
      <c r="K756" s="641"/>
      <c r="L756" s="642"/>
      <c r="M756" s="640"/>
      <c r="N756" s="640"/>
      <c r="O756" s="640"/>
      <c r="P756" s="641"/>
      <c r="Q756" s="868" t="s">
        <v>627</v>
      </c>
      <c r="R756" s="869"/>
      <c r="S756" s="869"/>
      <c r="T756" s="869"/>
      <c r="U756" s="869"/>
      <c r="V756" s="869"/>
      <c r="W756" s="869"/>
      <c r="X756" s="869"/>
      <c r="Y756" s="869"/>
      <c r="Z756" s="869"/>
      <c r="AA756" s="870"/>
      <c r="AC756" s="73"/>
    </row>
    <row r="757" spans="2:29" ht="15" customHeight="1">
      <c r="B757" s="635" t="s">
        <v>189</v>
      </c>
      <c r="C757" s="636"/>
      <c r="D757" s="636"/>
      <c r="E757" s="636"/>
      <c r="F757" s="637"/>
      <c r="G757" s="638"/>
      <c r="H757" s="636"/>
      <c r="I757" s="636"/>
      <c r="J757" s="636"/>
      <c r="K757" s="637"/>
      <c r="L757" s="638"/>
      <c r="M757" s="636"/>
      <c r="N757" s="636"/>
      <c r="O757" s="636"/>
      <c r="P757" s="637"/>
      <c r="Q757" s="897" t="s">
        <v>627</v>
      </c>
      <c r="R757" s="898"/>
      <c r="S757" s="898"/>
      <c r="T757" s="898"/>
      <c r="U757" s="898"/>
      <c r="V757" s="898"/>
      <c r="W757" s="898"/>
      <c r="X757" s="898"/>
      <c r="Y757" s="898"/>
      <c r="Z757" s="898"/>
      <c r="AA757" s="899"/>
      <c r="AC757" s="73"/>
    </row>
    <row r="759" spans="2:29" ht="15" customHeight="1">
      <c r="B759" s="602" t="s">
        <v>186</v>
      </c>
      <c r="C759" s="603"/>
      <c r="D759" s="603"/>
      <c r="E759" s="603"/>
      <c r="F759" s="604"/>
      <c r="G759" s="605"/>
      <c r="H759" s="603"/>
      <c r="I759" s="603"/>
      <c r="J759" s="603"/>
      <c r="K759" s="604"/>
      <c r="L759" s="605"/>
      <c r="M759" s="603"/>
      <c r="N759" s="603"/>
      <c r="O759" s="603"/>
      <c r="P759" s="604"/>
      <c r="Q759" s="869"/>
      <c r="R759" s="869"/>
      <c r="S759" s="869"/>
      <c r="T759" s="869"/>
      <c r="U759" s="869"/>
      <c r="V759" s="869"/>
      <c r="W759" s="869"/>
      <c r="X759" s="869"/>
      <c r="Y759" s="869"/>
      <c r="Z759" s="869"/>
      <c r="AA759" s="870"/>
      <c r="AC759" s="73" t="s">
        <v>476</v>
      </c>
    </row>
    <row r="760" spans="2:29" ht="15" customHeight="1">
      <c r="B760" s="602" t="s">
        <v>187</v>
      </c>
      <c r="C760" s="603"/>
      <c r="D760" s="603"/>
      <c r="E760" s="603"/>
      <c r="F760" s="604"/>
      <c r="G760" s="605"/>
      <c r="H760" s="603"/>
      <c r="I760" s="603"/>
      <c r="J760" s="603"/>
      <c r="K760" s="604"/>
      <c r="L760" s="605"/>
      <c r="M760" s="603"/>
      <c r="N760" s="603"/>
      <c r="O760" s="603"/>
      <c r="P760" s="604"/>
      <c r="Q760" s="868" t="s">
        <v>627</v>
      </c>
      <c r="R760" s="869"/>
      <c r="S760" s="869"/>
      <c r="T760" s="869"/>
      <c r="U760" s="869"/>
      <c r="V760" s="869"/>
      <c r="W760" s="869"/>
      <c r="X760" s="869"/>
      <c r="Y760" s="869"/>
      <c r="Z760" s="869"/>
      <c r="AA760" s="870"/>
      <c r="AC760" s="73"/>
    </row>
    <row r="761" spans="2:29" ht="15" customHeight="1">
      <c r="B761" s="602" t="s">
        <v>188</v>
      </c>
      <c r="C761" s="603"/>
      <c r="D761" s="603"/>
      <c r="E761" s="603"/>
      <c r="F761" s="604"/>
      <c r="G761" s="605"/>
      <c r="H761" s="603"/>
      <c r="I761" s="603"/>
      <c r="J761" s="603"/>
      <c r="K761" s="604"/>
      <c r="L761" s="605"/>
      <c r="M761" s="603"/>
      <c r="N761" s="603"/>
      <c r="O761" s="603"/>
      <c r="P761" s="604"/>
      <c r="Q761" s="868" t="s">
        <v>627</v>
      </c>
      <c r="R761" s="869"/>
      <c r="S761" s="869"/>
      <c r="T761" s="869"/>
      <c r="U761" s="869"/>
      <c r="V761" s="869"/>
      <c r="W761" s="869"/>
      <c r="X761" s="869"/>
      <c r="Y761" s="869"/>
      <c r="Z761" s="869"/>
      <c r="AA761" s="870"/>
      <c r="AC761" s="73"/>
    </row>
    <row r="763" spans="2:29" ht="15" customHeight="1">
      <c r="B763" s="639" t="s">
        <v>186</v>
      </c>
      <c r="C763" s="640"/>
      <c r="D763" s="640"/>
      <c r="E763" s="640"/>
      <c r="F763" s="641"/>
      <c r="G763" s="642"/>
      <c r="H763" s="640"/>
      <c r="I763" s="640"/>
      <c r="J763" s="640"/>
      <c r="K763" s="641"/>
      <c r="L763" s="642"/>
      <c r="M763" s="640"/>
      <c r="N763" s="640"/>
      <c r="O763" s="640"/>
      <c r="P763" s="641"/>
      <c r="Q763" s="869"/>
      <c r="R763" s="869"/>
      <c r="S763" s="869"/>
      <c r="T763" s="869"/>
      <c r="U763" s="869"/>
      <c r="V763" s="869"/>
      <c r="W763" s="869"/>
      <c r="X763" s="869"/>
      <c r="Y763" s="869"/>
      <c r="Z763" s="869"/>
      <c r="AA763" s="870"/>
      <c r="AC763" s="73" t="s">
        <v>477</v>
      </c>
    </row>
    <row r="764" spans="2:29" ht="15" customHeight="1">
      <c r="B764" s="639" t="s">
        <v>187</v>
      </c>
      <c r="C764" s="640"/>
      <c r="D764" s="640"/>
      <c r="E764" s="640"/>
      <c r="F764" s="641"/>
      <c r="G764" s="642"/>
      <c r="H764" s="640"/>
      <c r="I764" s="640"/>
      <c r="J764" s="640"/>
      <c r="K764" s="641"/>
      <c r="L764" s="642"/>
      <c r="M764" s="640"/>
      <c r="N764" s="640"/>
      <c r="O764" s="640"/>
      <c r="P764" s="641"/>
      <c r="Q764" s="868" t="s">
        <v>627</v>
      </c>
      <c r="R764" s="869"/>
      <c r="S764" s="869"/>
      <c r="T764" s="869"/>
      <c r="U764" s="869"/>
      <c r="V764" s="869"/>
      <c r="W764" s="869"/>
      <c r="X764" s="869"/>
      <c r="Y764" s="869"/>
      <c r="Z764" s="869"/>
      <c r="AA764" s="870"/>
      <c r="AC764" s="73"/>
    </row>
    <row r="765" spans="2:29" ht="15" customHeight="1">
      <c r="B765" s="635" t="s">
        <v>188</v>
      </c>
      <c r="C765" s="636"/>
      <c r="D765" s="636"/>
      <c r="E765" s="636"/>
      <c r="F765" s="637"/>
      <c r="G765" s="638"/>
      <c r="H765" s="636"/>
      <c r="I765" s="636"/>
      <c r="J765" s="636"/>
      <c r="K765" s="637"/>
      <c r="L765" s="638"/>
      <c r="M765" s="636"/>
      <c r="N765" s="636"/>
      <c r="O765" s="636"/>
      <c r="P765" s="637"/>
      <c r="Q765" s="897" t="s">
        <v>627</v>
      </c>
      <c r="R765" s="898"/>
      <c r="S765" s="898"/>
      <c r="T765" s="898"/>
      <c r="U765" s="898"/>
      <c r="V765" s="898"/>
      <c r="W765" s="898"/>
      <c r="X765" s="898"/>
      <c r="Y765" s="898"/>
      <c r="Z765" s="898"/>
      <c r="AA765" s="899"/>
      <c r="AC765" s="73"/>
    </row>
    <row r="767" spans="2:29" ht="15" customHeight="1">
      <c r="B767" s="602" t="s">
        <v>186</v>
      </c>
      <c r="C767" s="603"/>
      <c r="D767" s="603"/>
      <c r="E767" s="603"/>
      <c r="F767" s="604"/>
      <c r="G767" s="605"/>
      <c r="H767" s="603"/>
      <c r="I767" s="603"/>
      <c r="J767" s="603"/>
      <c r="K767" s="604"/>
      <c r="L767" s="605"/>
      <c r="M767" s="603"/>
      <c r="N767" s="603"/>
      <c r="O767" s="603"/>
      <c r="P767" s="604"/>
      <c r="Q767" s="869"/>
      <c r="R767" s="869"/>
      <c r="S767" s="869"/>
      <c r="T767" s="869"/>
      <c r="U767" s="869"/>
      <c r="V767" s="869"/>
      <c r="W767" s="869"/>
      <c r="X767" s="869"/>
      <c r="Y767" s="869"/>
      <c r="Z767" s="869"/>
      <c r="AA767" s="870"/>
      <c r="AC767" s="73" t="s">
        <v>478</v>
      </c>
    </row>
    <row r="768" spans="2:29" ht="15" customHeight="1">
      <c r="B768" s="602" t="s">
        <v>187</v>
      </c>
      <c r="C768" s="603"/>
      <c r="D768" s="603"/>
      <c r="E768" s="603"/>
      <c r="F768" s="604"/>
      <c r="G768" s="605"/>
      <c r="H768" s="603"/>
      <c r="I768" s="603"/>
      <c r="J768" s="603"/>
      <c r="K768" s="604"/>
      <c r="L768" s="605"/>
      <c r="M768" s="603"/>
      <c r="N768" s="603"/>
      <c r="O768" s="603"/>
      <c r="P768" s="604"/>
      <c r="Q768" s="868" t="s">
        <v>627</v>
      </c>
      <c r="R768" s="869"/>
      <c r="S768" s="869"/>
      <c r="T768" s="869"/>
      <c r="U768" s="869"/>
      <c r="V768" s="869"/>
      <c r="W768" s="869"/>
      <c r="X768" s="869"/>
      <c r="Y768" s="869"/>
      <c r="Z768" s="869"/>
      <c r="AA768" s="870"/>
      <c r="AC768" s="73"/>
    </row>
    <row r="770" spans="2:29" ht="15" customHeight="1">
      <c r="B770" s="639" t="s">
        <v>186</v>
      </c>
      <c r="C770" s="640"/>
      <c r="D770" s="640"/>
      <c r="E770" s="640"/>
      <c r="F770" s="641"/>
      <c r="G770" s="642"/>
      <c r="H770" s="640"/>
      <c r="I770" s="640"/>
      <c r="J770" s="640"/>
      <c r="K770" s="641"/>
      <c r="L770" s="642"/>
      <c r="M770" s="640"/>
      <c r="N770" s="640"/>
      <c r="O770" s="640"/>
      <c r="P770" s="641"/>
      <c r="Q770" s="869"/>
      <c r="R770" s="869"/>
      <c r="S770" s="869"/>
      <c r="T770" s="869"/>
      <c r="U770" s="869"/>
      <c r="V770" s="869"/>
      <c r="W770" s="869"/>
      <c r="X770" s="869"/>
      <c r="Y770" s="869"/>
      <c r="Z770" s="869"/>
      <c r="AA770" s="870"/>
      <c r="AC770" s="73" t="s">
        <v>479</v>
      </c>
    </row>
    <row r="771" spans="2:29" ht="15" customHeight="1">
      <c r="B771" s="635" t="s">
        <v>187</v>
      </c>
      <c r="C771" s="636"/>
      <c r="D771" s="636"/>
      <c r="E771" s="636"/>
      <c r="F771" s="637"/>
      <c r="G771" s="638"/>
      <c r="H771" s="636"/>
      <c r="I771" s="636"/>
      <c r="J771" s="636"/>
      <c r="K771" s="637"/>
      <c r="L771" s="638"/>
      <c r="M771" s="636"/>
      <c r="N771" s="636"/>
      <c r="O771" s="636"/>
      <c r="P771" s="637"/>
      <c r="Q771" s="897" t="s">
        <v>627</v>
      </c>
      <c r="R771" s="898"/>
      <c r="S771" s="898"/>
      <c r="T771" s="898"/>
      <c r="U771" s="898"/>
      <c r="V771" s="898"/>
      <c r="W771" s="898"/>
      <c r="X771" s="898"/>
      <c r="Y771" s="898"/>
      <c r="Z771" s="898"/>
      <c r="AA771" s="899"/>
      <c r="AC771" s="73"/>
    </row>
    <row r="773" spans="2:29" ht="15" customHeight="1">
      <c r="B773" s="602" t="s">
        <v>186</v>
      </c>
      <c r="C773" s="603"/>
      <c r="D773" s="603"/>
      <c r="E773" s="603"/>
      <c r="F773" s="604"/>
      <c r="G773" s="605"/>
      <c r="H773" s="603"/>
      <c r="I773" s="603"/>
      <c r="J773" s="603"/>
      <c r="K773" s="604"/>
      <c r="L773" s="605"/>
      <c r="M773" s="603"/>
      <c r="N773" s="603"/>
      <c r="O773" s="603"/>
      <c r="P773" s="604"/>
      <c r="Q773" s="869"/>
      <c r="R773" s="869"/>
      <c r="S773" s="869"/>
      <c r="T773" s="869"/>
      <c r="U773" s="869"/>
      <c r="V773" s="869"/>
      <c r="W773" s="869"/>
      <c r="X773" s="869"/>
      <c r="Y773" s="869"/>
      <c r="Z773" s="869"/>
      <c r="AA773" s="870"/>
      <c r="AC773" s="73" t="s">
        <v>480</v>
      </c>
    </row>
    <row r="775" spans="2:29" ht="15" customHeight="1">
      <c r="B775" s="635" t="s">
        <v>186</v>
      </c>
      <c r="C775" s="636"/>
      <c r="D775" s="636"/>
      <c r="E775" s="636"/>
      <c r="F775" s="637"/>
      <c r="G775" s="638"/>
      <c r="H775" s="636"/>
      <c r="I775" s="636"/>
      <c r="J775" s="636"/>
      <c r="K775" s="637"/>
      <c r="L775" s="638"/>
      <c r="M775" s="636"/>
      <c r="N775" s="636"/>
      <c r="O775" s="636"/>
      <c r="P775" s="637"/>
      <c r="Q775" s="898"/>
      <c r="R775" s="898"/>
      <c r="S775" s="898"/>
      <c r="T775" s="898"/>
      <c r="U775" s="898"/>
      <c r="V775" s="898"/>
      <c r="W775" s="898"/>
      <c r="X775" s="898"/>
      <c r="Y775" s="898"/>
      <c r="Z775" s="898"/>
      <c r="AA775" s="899"/>
      <c r="AC775" s="73" t="s">
        <v>481</v>
      </c>
    </row>
    <row r="776" spans="2:29" ht="15" customHeight="1">
      <c r="B776" s="295"/>
      <c r="C776" s="295"/>
      <c r="D776" s="295"/>
      <c r="E776" s="295"/>
      <c r="F776" s="295"/>
      <c r="G776" s="295"/>
      <c r="H776" s="295"/>
      <c r="I776" s="295"/>
      <c r="J776" s="295"/>
      <c r="K776" s="295"/>
      <c r="L776" s="295"/>
      <c r="M776" s="295"/>
      <c r="N776" s="295"/>
      <c r="O776" s="295"/>
      <c r="P776" s="295"/>
      <c r="Q776" s="296"/>
      <c r="R776" s="296"/>
      <c r="S776" s="296"/>
      <c r="T776" s="296"/>
      <c r="U776" s="296"/>
      <c r="V776" s="296"/>
      <c r="W776" s="296"/>
      <c r="X776" s="296"/>
      <c r="Y776" s="296"/>
      <c r="Z776" s="296"/>
      <c r="AA776" s="296"/>
      <c r="AC776" s="62"/>
    </row>
    <row r="777" spans="2:29" ht="15" customHeight="1">
      <c r="B777" s="295"/>
      <c r="C777" s="295"/>
      <c r="D777" s="295"/>
      <c r="E777" s="295"/>
      <c r="F777" s="295"/>
      <c r="G777" s="295"/>
      <c r="H777" s="295"/>
      <c r="I777" s="295"/>
      <c r="J777" s="295"/>
      <c r="K777" s="295"/>
      <c r="L777" s="295"/>
      <c r="M777" s="295"/>
      <c r="N777" s="295"/>
      <c r="O777" s="295"/>
      <c r="P777" s="295"/>
      <c r="Q777" s="296"/>
      <c r="R777" s="296"/>
      <c r="S777" s="296"/>
      <c r="T777" s="296"/>
      <c r="U777" s="296"/>
      <c r="V777" s="296"/>
      <c r="W777" s="296"/>
      <c r="X777" s="296"/>
      <c r="Y777" s="296"/>
      <c r="Z777" s="296"/>
      <c r="AA777" s="296"/>
      <c r="AC777" s="62"/>
    </row>
    <row r="778" spans="2:29" ht="15" customHeight="1">
      <c r="B778" s="295"/>
      <c r="C778" s="295"/>
      <c r="D778" s="295"/>
      <c r="E778" s="295"/>
      <c r="F778" s="295"/>
      <c r="G778" s="295"/>
      <c r="H778" s="295"/>
      <c r="I778" s="295"/>
      <c r="J778" s="295"/>
      <c r="K778" s="295"/>
      <c r="L778" s="295"/>
      <c r="M778" s="295"/>
      <c r="N778" s="295"/>
      <c r="O778" s="295"/>
      <c r="P778" s="295"/>
      <c r="Q778" s="296"/>
      <c r="R778" s="296"/>
      <c r="S778" s="296"/>
      <c r="T778" s="296"/>
      <c r="U778" s="296"/>
      <c r="V778" s="296"/>
      <c r="W778" s="296"/>
      <c r="X778" s="296"/>
      <c r="Y778" s="296"/>
      <c r="Z778" s="296"/>
      <c r="AA778" s="296"/>
      <c r="AC778" s="62"/>
    </row>
    <row r="779" spans="2:29" ht="15" customHeight="1">
      <c r="B779" s="295"/>
      <c r="C779" s="295"/>
      <c r="D779" s="295"/>
      <c r="E779" s="295"/>
      <c r="F779" s="295"/>
      <c r="G779" s="295"/>
      <c r="H779" s="295"/>
      <c r="I779" s="295"/>
      <c r="J779" s="295"/>
      <c r="K779" s="295"/>
      <c r="L779" s="295"/>
      <c r="M779" s="295"/>
      <c r="N779" s="295"/>
      <c r="O779" s="295"/>
      <c r="P779" s="295"/>
      <c r="Q779" s="296"/>
      <c r="R779" s="296"/>
      <c r="S779" s="296"/>
      <c r="T779" s="296"/>
      <c r="U779" s="296"/>
      <c r="V779" s="296"/>
      <c r="W779" s="296"/>
      <c r="X779" s="296"/>
      <c r="Y779" s="296"/>
      <c r="Z779" s="296"/>
      <c r="AA779" s="296"/>
      <c r="AC779" s="62"/>
    </row>
    <row r="780" spans="2:29" ht="15" customHeight="1">
      <c r="B780" s="295"/>
      <c r="C780" s="295"/>
      <c r="D780" s="295"/>
      <c r="E780" s="295"/>
      <c r="F780" s="295"/>
      <c r="G780" s="295"/>
      <c r="H780" s="295"/>
      <c r="I780" s="295"/>
      <c r="J780" s="295"/>
      <c r="K780" s="295"/>
      <c r="L780" s="295"/>
      <c r="M780" s="295"/>
      <c r="N780" s="295"/>
      <c r="O780" s="295"/>
      <c r="P780" s="295"/>
      <c r="Q780" s="296"/>
      <c r="R780" s="296"/>
      <c r="S780" s="296"/>
      <c r="T780" s="296"/>
      <c r="U780" s="296"/>
      <c r="V780" s="296"/>
      <c r="W780" s="296"/>
      <c r="X780" s="296"/>
      <c r="Y780" s="296"/>
      <c r="Z780" s="296"/>
      <c r="AA780" s="296"/>
      <c r="AC780" s="62"/>
    </row>
    <row r="781" spans="2:29" ht="15" customHeight="1">
      <c r="B781" s="295"/>
      <c r="C781" s="295"/>
      <c r="D781" s="295"/>
      <c r="E781" s="295"/>
      <c r="F781" s="295"/>
      <c r="G781" s="295"/>
      <c r="H781" s="295"/>
      <c r="I781" s="295"/>
      <c r="J781" s="295"/>
      <c r="K781" s="295"/>
      <c r="L781" s="295"/>
      <c r="M781" s="295"/>
      <c r="N781" s="295"/>
      <c r="O781" s="295"/>
      <c r="P781" s="295"/>
      <c r="Q781" s="296"/>
      <c r="R781" s="296"/>
      <c r="S781" s="296"/>
      <c r="T781" s="296"/>
      <c r="U781" s="296"/>
      <c r="V781" s="296"/>
      <c r="W781" s="296"/>
      <c r="X781" s="296"/>
      <c r="Y781" s="296"/>
      <c r="Z781" s="296"/>
      <c r="AA781" s="296"/>
      <c r="AC781" s="62"/>
    </row>
    <row r="782" spans="2:29" ht="15" customHeight="1">
      <c r="B782" s="295"/>
      <c r="C782" s="295"/>
      <c r="D782" s="295"/>
      <c r="E782" s="295"/>
      <c r="F782" s="295"/>
      <c r="G782" s="295"/>
      <c r="H782" s="295"/>
      <c r="I782" s="295"/>
      <c r="J782" s="295"/>
      <c r="K782" s="295"/>
      <c r="L782" s="295"/>
      <c r="M782" s="295"/>
      <c r="N782" s="295"/>
      <c r="O782" s="295"/>
      <c r="P782" s="295"/>
      <c r="Q782" s="296"/>
      <c r="R782" s="296"/>
      <c r="S782" s="296"/>
      <c r="T782" s="296"/>
      <c r="U782" s="296"/>
      <c r="V782" s="296"/>
      <c r="W782" s="296"/>
      <c r="X782" s="296"/>
      <c r="Y782" s="296"/>
      <c r="Z782" s="296"/>
      <c r="AA782" s="296"/>
      <c r="AC782" s="62"/>
    </row>
    <row r="783" spans="2:29" ht="15" customHeight="1">
      <c r="B783" s="295"/>
      <c r="C783" s="295"/>
      <c r="D783" s="295"/>
      <c r="E783" s="295"/>
      <c r="F783" s="295"/>
      <c r="G783" s="295"/>
      <c r="H783" s="295"/>
      <c r="I783" s="295"/>
      <c r="J783" s="295"/>
      <c r="K783" s="295"/>
      <c r="L783" s="295"/>
      <c r="M783" s="295"/>
      <c r="N783" s="295"/>
      <c r="O783" s="295"/>
      <c r="P783" s="295"/>
      <c r="Q783" s="296"/>
      <c r="R783" s="296"/>
      <c r="S783" s="296"/>
      <c r="T783" s="296"/>
      <c r="U783" s="296"/>
      <c r="V783" s="296"/>
      <c r="W783" s="296"/>
      <c r="X783" s="296"/>
      <c r="Y783" s="296"/>
      <c r="Z783" s="296"/>
      <c r="AA783" s="296"/>
      <c r="AC783" s="62"/>
    </row>
    <row r="784" spans="2:29" ht="15" customHeight="1">
      <c r="B784" s="295"/>
      <c r="C784" s="295"/>
      <c r="D784" s="295"/>
      <c r="E784" s="295"/>
      <c r="F784" s="295"/>
      <c r="G784" s="295"/>
      <c r="H784" s="295"/>
      <c r="I784" s="295"/>
      <c r="J784" s="295"/>
      <c r="K784" s="295"/>
      <c r="L784" s="295"/>
      <c r="M784" s="295"/>
      <c r="N784" s="295"/>
      <c r="O784" s="295"/>
      <c r="P784" s="295"/>
      <c r="Q784" s="296"/>
      <c r="R784" s="296"/>
      <c r="S784" s="296"/>
      <c r="T784" s="296"/>
      <c r="U784" s="296"/>
      <c r="V784" s="296"/>
      <c r="W784" s="296"/>
      <c r="X784" s="296"/>
      <c r="Y784" s="296"/>
      <c r="Z784" s="296"/>
      <c r="AA784" s="296"/>
      <c r="AC784" s="62"/>
    </row>
    <row r="785" spans="1:29" ht="15" customHeight="1">
      <c r="B785" s="295"/>
      <c r="C785" s="295"/>
      <c r="D785" s="295"/>
      <c r="E785" s="295"/>
      <c r="F785" s="295"/>
      <c r="G785" s="295"/>
      <c r="H785" s="295"/>
      <c r="I785" s="295"/>
      <c r="J785" s="295"/>
      <c r="K785" s="295"/>
      <c r="L785" s="295"/>
      <c r="M785" s="295"/>
      <c r="N785" s="295"/>
      <c r="O785" s="295"/>
      <c r="P785" s="295"/>
      <c r="Q785" s="296"/>
      <c r="R785" s="296"/>
      <c r="S785" s="296"/>
      <c r="T785" s="296"/>
      <c r="U785" s="296"/>
      <c r="V785" s="296"/>
      <c r="W785" s="296"/>
      <c r="X785" s="296"/>
      <c r="Y785" s="296"/>
      <c r="Z785" s="296"/>
      <c r="AA785" s="296"/>
      <c r="AC785" s="62"/>
    </row>
    <row r="786" spans="1:29" ht="15" customHeight="1">
      <c r="B786" s="295"/>
      <c r="C786" s="295"/>
      <c r="D786" s="295"/>
      <c r="E786" s="295"/>
      <c r="F786" s="295"/>
      <c r="G786" s="295"/>
      <c r="H786" s="295"/>
      <c r="I786" s="295"/>
      <c r="J786" s="295"/>
      <c r="K786" s="295"/>
      <c r="L786" s="295"/>
      <c r="M786" s="295"/>
      <c r="N786" s="295"/>
      <c r="O786" s="295"/>
      <c r="P786" s="295"/>
      <c r="Q786" s="296"/>
      <c r="R786" s="296"/>
      <c r="S786" s="296"/>
      <c r="T786" s="296"/>
      <c r="U786" s="296"/>
      <c r="V786" s="296"/>
      <c r="W786" s="296"/>
      <c r="X786" s="296"/>
      <c r="Y786" s="296"/>
      <c r="Z786" s="296"/>
      <c r="AA786" s="296"/>
      <c r="AC786" s="62"/>
    </row>
    <row r="787" spans="1:29" ht="15" customHeight="1">
      <c r="B787" s="295"/>
      <c r="C787" s="295"/>
      <c r="D787" s="295"/>
      <c r="E787" s="295"/>
      <c r="F787" s="295"/>
      <c r="G787" s="295"/>
      <c r="H787" s="295"/>
      <c r="I787" s="295"/>
      <c r="J787" s="295"/>
      <c r="K787" s="295"/>
      <c r="L787" s="295"/>
      <c r="M787" s="295"/>
      <c r="N787" s="295"/>
      <c r="O787" s="295"/>
      <c r="P787" s="295"/>
      <c r="Q787" s="296"/>
      <c r="R787" s="296"/>
      <c r="S787" s="296"/>
      <c r="T787" s="296"/>
      <c r="U787" s="296"/>
      <c r="V787" s="296"/>
      <c r="W787" s="296"/>
      <c r="X787" s="296"/>
      <c r="Y787" s="296"/>
      <c r="Z787" s="296"/>
      <c r="AA787" s="296"/>
      <c r="AC787" s="62"/>
    </row>
    <row r="788" spans="1:29" ht="15" customHeight="1">
      <c r="B788" s="295"/>
      <c r="C788" s="295"/>
      <c r="D788" s="295"/>
      <c r="E788" s="295"/>
      <c r="F788" s="295"/>
      <c r="G788" s="295"/>
      <c r="H788" s="295"/>
      <c r="I788" s="295"/>
      <c r="J788" s="295"/>
      <c r="K788" s="295"/>
      <c r="L788" s="295"/>
      <c r="M788" s="295"/>
      <c r="N788" s="295"/>
      <c r="O788" s="295"/>
      <c r="P788" s="295"/>
      <c r="Q788" s="296"/>
      <c r="R788" s="296"/>
      <c r="S788" s="296"/>
      <c r="T788" s="296"/>
      <c r="U788" s="296"/>
      <c r="V788" s="296"/>
      <c r="W788" s="296"/>
      <c r="X788" s="296"/>
      <c r="Y788" s="296"/>
      <c r="Z788" s="296"/>
      <c r="AA788" s="296"/>
      <c r="AC788" s="62"/>
    </row>
    <row r="789" spans="1:29" ht="15" customHeight="1">
      <c r="B789" s="295"/>
      <c r="C789" s="295"/>
      <c r="D789" s="295"/>
      <c r="E789" s="295"/>
      <c r="F789" s="295"/>
      <c r="G789" s="295"/>
      <c r="H789" s="295"/>
      <c r="I789" s="295"/>
      <c r="J789" s="295"/>
      <c r="K789" s="295"/>
      <c r="L789" s="295"/>
      <c r="M789" s="295"/>
      <c r="N789" s="295"/>
      <c r="O789" s="295"/>
      <c r="P789" s="295"/>
      <c r="Q789" s="296"/>
      <c r="R789" s="296"/>
      <c r="S789" s="296"/>
      <c r="T789" s="296"/>
      <c r="U789" s="296"/>
      <c r="V789" s="296"/>
      <c r="W789" s="296"/>
      <c r="X789" s="296"/>
      <c r="Y789" s="296"/>
      <c r="Z789" s="296"/>
      <c r="AA789" s="296"/>
      <c r="AC789" s="62"/>
    </row>
    <row r="790" spans="1:29" ht="15" customHeight="1">
      <c r="B790" s="295"/>
      <c r="C790" s="295"/>
      <c r="D790" s="295"/>
      <c r="E790" s="295"/>
      <c r="F790" s="295"/>
      <c r="G790" s="295"/>
      <c r="H790" s="295"/>
      <c r="I790" s="295"/>
      <c r="J790" s="295"/>
      <c r="K790" s="295"/>
      <c r="L790" s="295"/>
      <c r="M790" s="295"/>
      <c r="N790" s="295"/>
      <c r="O790" s="295"/>
      <c r="P790" s="295"/>
      <c r="Q790" s="296"/>
      <c r="R790" s="296"/>
      <c r="S790" s="296"/>
      <c r="T790" s="296"/>
      <c r="U790" s="296"/>
      <c r="V790" s="296"/>
      <c r="W790" s="296"/>
      <c r="X790" s="296"/>
      <c r="Y790" s="296"/>
      <c r="Z790" s="296"/>
      <c r="AA790" s="296"/>
      <c r="AC790" s="62"/>
    </row>
    <row r="791" spans="1:29" ht="15" customHeight="1">
      <c r="B791" s="295"/>
      <c r="C791" s="295"/>
      <c r="D791" s="295"/>
      <c r="E791" s="295"/>
      <c r="F791" s="295"/>
      <c r="G791" s="295"/>
      <c r="H791" s="295"/>
      <c r="I791" s="295"/>
      <c r="J791" s="295"/>
      <c r="K791" s="295"/>
      <c r="L791" s="295"/>
      <c r="M791" s="295"/>
      <c r="N791" s="295"/>
      <c r="O791" s="295"/>
      <c r="P791" s="295"/>
      <c r="Q791" s="296"/>
      <c r="R791" s="296"/>
      <c r="S791" s="296"/>
      <c r="T791" s="296"/>
      <c r="U791" s="296"/>
      <c r="V791" s="296"/>
      <c r="W791" s="296"/>
      <c r="X791" s="296"/>
      <c r="Y791" s="296"/>
      <c r="Z791" s="296"/>
      <c r="AA791" s="296"/>
      <c r="AC791" s="62"/>
    </row>
    <row r="792" spans="1:29" ht="15" customHeight="1">
      <c r="B792" s="295"/>
      <c r="C792" s="295"/>
      <c r="D792" s="295"/>
      <c r="E792" s="295"/>
      <c r="F792" s="295"/>
      <c r="G792" s="295"/>
      <c r="H792" s="295"/>
      <c r="I792" s="295"/>
      <c r="J792" s="295"/>
      <c r="K792" s="295"/>
      <c r="L792" s="295"/>
      <c r="M792" s="295"/>
      <c r="N792" s="295"/>
      <c r="O792" s="295"/>
      <c r="P792" s="295"/>
      <c r="Q792" s="296"/>
      <c r="R792" s="296"/>
      <c r="S792" s="296"/>
      <c r="T792" s="296"/>
      <c r="U792" s="296"/>
      <c r="V792" s="296"/>
      <c r="W792" s="296"/>
      <c r="X792" s="296"/>
      <c r="Y792" s="296"/>
      <c r="Z792" s="296"/>
      <c r="AA792" s="296"/>
      <c r="AC792" s="62"/>
    </row>
    <row r="793" spans="1:29" ht="15" customHeight="1">
      <c r="B793" s="295"/>
      <c r="C793" s="295"/>
      <c r="D793" s="295"/>
      <c r="E793" s="295"/>
      <c r="F793" s="295"/>
      <c r="G793" s="295"/>
      <c r="H793" s="295"/>
      <c r="I793" s="295"/>
      <c r="J793" s="295"/>
      <c r="K793" s="295"/>
      <c r="L793" s="295"/>
      <c r="M793" s="295"/>
      <c r="N793" s="295"/>
      <c r="O793" s="295"/>
      <c r="P793" s="295"/>
      <c r="Q793" s="296"/>
      <c r="R793" s="296"/>
      <c r="S793" s="296"/>
      <c r="T793" s="296"/>
      <c r="U793" s="296"/>
      <c r="V793" s="296"/>
      <c r="W793" s="296"/>
      <c r="X793" s="296"/>
      <c r="Y793" s="296"/>
      <c r="Z793" s="296"/>
      <c r="AA793" s="296"/>
      <c r="AC793" s="62"/>
    </row>
    <row r="795" spans="1:29" ht="15" customHeight="1">
      <c r="A795" s="72" t="s">
        <v>484</v>
      </c>
      <c r="B795" s="72"/>
      <c r="C795" s="72"/>
      <c r="D795" s="72"/>
      <c r="E795" s="72"/>
      <c r="F795" s="72"/>
      <c r="G795" s="72"/>
      <c r="H795" s="72"/>
      <c r="I795" s="72"/>
      <c r="J795" s="72"/>
      <c r="K795" s="72"/>
      <c r="L795" s="72"/>
      <c r="M795" s="72"/>
      <c r="N795" s="72"/>
      <c r="O795" s="72"/>
      <c r="P795" s="72"/>
      <c r="Q795" s="72"/>
      <c r="R795" s="72"/>
      <c r="S795" s="72"/>
      <c r="T795" s="72"/>
      <c r="U795" s="72"/>
      <c r="V795" s="72"/>
      <c r="W795" s="72"/>
      <c r="X795" s="72"/>
      <c r="Y795" s="72"/>
      <c r="Z795" s="72"/>
      <c r="AA795" s="72"/>
      <c r="AB795" s="72"/>
    </row>
    <row r="796" spans="1:29" ht="15" customHeight="1">
      <c r="B796" s="72" t="s">
        <v>485</v>
      </c>
      <c r="C796" s="72"/>
      <c r="D796" s="72"/>
      <c r="E796" s="72"/>
      <c r="F796" s="72"/>
      <c r="G796" s="72"/>
      <c r="H796" s="72"/>
      <c r="I796" s="72"/>
      <c r="J796" s="72"/>
      <c r="K796" s="72"/>
      <c r="L796" s="72"/>
      <c r="M796" s="72"/>
      <c r="N796" s="72"/>
      <c r="O796" s="72"/>
      <c r="P796" s="72"/>
      <c r="Q796" s="72"/>
      <c r="R796" s="72"/>
      <c r="S796" s="72"/>
      <c r="T796" s="72"/>
      <c r="U796" s="72"/>
      <c r="V796" s="72"/>
      <c r="W796" s="72"/>
      <c r="X796" s="72"/>
      <c r="Y796" s="72"/>
      <c r="Z796" s="72"/>
      <c r="AA796" s="72"/>
      <c r="AB796" s="72"/>
    </row>
    <row r="798" spans="1:29" ht="15" customHeight="1">
      <c r="A798" s="249" t="s">
        <v>517</v>
      </c>
      <c r="B798" s="72"/>
      <c r="C798" s="72"/>
      <c r="D798" s="72"/>
      <c r="E798" s="72"/>
      <c r="F798" s="72"/>
      <c r="G798" s="72"/>
      <c r="H798" s="72"/>
      <c r="I798" s="72"/>
      <c r="J798" s="72"/>
      <c r="K798" s="72"/>
      <c r="L798" s="72"/>
      <c r="M798" s="72"/>
      <c r="N798" s="72"/>
      <c r="O798" s="72"/>
      <c r="P798" s="72"/>
      <c r="Q798" s="72"/>
      <c r="R798" s="72"/>
      <c r="S798" s="72"/>
      <c r="T798" s="72"/>
      <c r="U798" s="72"/>
      <c r="V798" s="72"/>
      <c r="W798" s="72"/>
      <c r="X798" s="72"/>
      <c r="Y798" s="72"/>
      <c r="Z798" s="72"/>
      <c r="AA798" s="72"/>
      <c r="AB798" s="72"/>
    </row>
    <row r="799" spans="1:29" ht="15" customHeight="1">
      <c r="B799" s="5" t="s">
        <v>221</v>
      </c>
      <c r="AC799" s="60" t="s">
        <v>486</v>
      </c>
    </row>
    <row r="800" spans="1:29" ht="15" customHeight="1">
      <c r="B800" s="232" t="s">
        <v>502</v>
      </c>
      <c r="AC800" s="60"/>
    </row>
    <row r="801" spans="2:29" ht="15" customHeight="1">
      <c r="B801" s="711" t="s">
        <v>491</v>
      </c>
      <c r="C801" s="711"/>
      <c r="D801" s="754" t="s">
        <v>0</v>
      </c>
      <c r="E801" s="119"/>
      <c r="F801" s="119"/>
      <c r="G801" s="119"/>
      <c r="H801" s="119"/>
      <c r="I801" s="119"/>
      <c r="K801" s="109"/>
      <c r="L801" s="6"/>
      <c r="M801" s="6"/>
      <c r="N801" s="6"/>
      <c r="P801" s="804" t="s">
        <v>204</v>
      </c>
      <c r="Q801" s="801"/>
      <c r="R801" s="801"/>
      <c r="S801" s="801"/>
      <c r="T801" s="801"/>
      <c r="U801" s="119"/>
      <c r="V801" s="119"/>
      <c r="AA801" s="119"/>
      <c r="AB801" s="1"/>
      <c r="AC801" s="60"/>
    </row>
    <row r="802" spans="2:29" ht="15" customHeight="1">
      <c r="B802" s="711"/>
      <c r="C802" s="711"/>
      <c r="D802" s="754"/>
      <c r="E802" s="119"/>
      <c r="F802" s="119"/>
      <c r="G802" s="119"/>
      <c r="H802" s="119"/>
      <c r="I802" s="119"/>
      <c r="K802" s="109"/>
      <c r="L802" s="6"/>
      <c r="M802" s="6"/>
      <c r="N802" s="6"/>
      <c r="P802" s="601"/>
      <c r="Q802" s="801"/>
      <c r="R802" s="801"/>
      <c r="S802" s="801"/>
      <c r="T802" s="801"/>
      <c r="U802" s="119"/>
      <c r="V802" s="119"/>
      <c r="AA802" s="119"/>
      <c r="AB802" s="1"/>
      <c r="AC802" s="60"/>
    </row>
    <row r="803" spans="2:29" ht="15" customHeight="1">
      <c r="B803" s="712"/>
      <c r="C803" s="712"/>
      <c r="D803" s="194"/>
      <c r="E803" s="115"/>
      <c r="F803" s="119"/>
      <c r="G803" s="119"/>
      <c r="H803" s="119"/>
      <c r="I803" s="119"/>
      <c r="K803" s="109"/>
      <c r="L803" s="6"/>
      <c r="M803" s="6"/>
      <c r="N803" s="6"/>
      <c r="O803" s="2"/>
      <c r="P803" s="119"/>
      <c r="Q803" s="119"/>
      <c r="R803" s="119"/>
      <c r="S803" s="119"/>
      <c r="T803" s="119"/>
      <c r="U803" s="119"/>
      <c r="V803" s="119"/>
      <c r="AA803" s="119"/>
      <c r="AB803" s="1"/>
      <c r="AC803" s="60"/>
    </row>
    <row r="804" spans="2:29" ht="15" customHeight="1">
      <c r="B804" s="119"/>
      <c r="C804" s="801" t="s">
        <v>224</v>
      </c>
      <c r="D804" s="754" t="s">
        <v>0</v>
      </c>
      <c r="E804" s="119"/>
      <c r="F804" s="119"/>
      <c r="G804" s="119"/>
      <c r="H804" s="119"/>
      <c r="I804" s="119"/>
      <c r="J804" s="119"/>
      <c r="K804" s="119"/>
      <c r="L804" s="119"/>
      <c r="M804" s="119"/>
      <c r="N804" s="119"/>
      <c r="P804" s="797" t="s">
        <v>204</v>
      </c>
      <c r="Q804" s="803"/>
      <c r="R804" s="803"/>
      <c r="S804" s="803"/>
      <c r="T804" s="803"/>
      <c r="U804" s="119"/>
      <c r="V804" s="109"/>
      <c r="W804" s="6"/>
      <c r="X804" s="6"/>
      <c r="Y804" s="6"/>
      <c r="AA804" s="119"/>
      <c r="AB804" s="1"/>
      <c r="AC804" s="60"/>
    </row>
    <row r="805" spans="2:29" ht="15" customHeight="1">
      <c r="B805" s="119"/>
      <c r="C805" s="801"/>
      <c r="D805" s="754"/>
      <c r="E805" s="119"/>
      <c r="F805" s="119"/>
      <c r="G805" s="119"/>
      <c r="H805" s="119"/>
      <c r="I805" s="119"/>
      <c r="J805" s="119"/>
      <c r="K805" s="119"/>
      <c r="L805" s="119"/>
      <c r="M805" s="119"/>
      <c r="N805" s="119"/>
      <c r="P805" s="755"/>
      <c r="Q805" s="803"/>
      <c r="R805" s="803"/>
      <c r="S805" s="803"/>
      <c r="T805" s="803"/>
      <c r="U805" s="119"/>
      <c r="V805" s="109"/>
      <c r="W805" s="6"/>
      <c r="X805" s="6"/>
      <c r="Y805" s="6"/>
      <c r="AA805" s="119"/>
      <c r="AB805" s="1"/>
      <c r="AC805" s="60"/>
    </row>
    <row r="806" spans="2:29" ht="15" customHeight="1">
      <c r="B806" s="714" t="s">
        <v>13</v>
      </c>
      <c r="C806" s="714"/>
      <c r="D806" s="113" t="s">
        <v>225</v>
      </c>
      <c r="E806" s="109" t="s">
        <v>0</v>
      </c>
      <c r="F806" s="806"/>
      <c r="G806" s="806"/>
      <c r="H806" s="806"/>
      <c r="I806" s="806"/>
      <c r="J806" s="806"/>
      <c r="K806" s="806"/>
      <c r="L806" s="806"/>
      <c r="M806" s="806"/>
      <c r="N806" s="806"/>
      <c r="O806" s="714" t="s">
        <v>226</v>
      </c>
      <c r="P806" s="714"/>
      <c r="Q806" s="802"/>
      <c r="R806" s="802"/>
      <c r="S806" s="802"/>
      <c r="T806" s="802"/>
      <c r="U806" s="119" t="s">
        <v>2</v>
      </c>
      <c r="V806" s="1"/>
      <c r="W806" s="1"/>
      <c r="X806" s="1"/>
      <c r="Y806" s="1"/>
      <c r="Z806" s="1"/>
      <c r="AA806" s="1"/>
      <c r="AB806" s="1"/>
      <c r="AC806" s="60"/>
    </row>
    <row r="807" spans="2:29" ht="15" customHeight="1">
      <c r="B807" s="760" t="s">
        <v>492</v>
      </c>
      <c r="C807" s="760"/>
      <c r="D807" s="109" t="s">
        <v>0</v>
      </c>
      <c r="E807" s="326" t="s">
        <v>730</v>
      </c>
      <c r="F807" s="122"/>
      <c r="G807" s="119"/>
      <c r="H807" s="119"/>
      <c r="I807" s="119"/>
      <c r="J807" s="109"/>
      <c r="K807" s="109" t="s">
        <v>0</v>
      </c>
      <c r="L807" s="672"/>
      <c r="M807" s="672"/>
      <c r="N807" s="672"/>
      <c r="O807" s="672"/>
      <c r="P807" s="119"/>
      <c r="Q807" s="119"/>
      <c r="R807" s="119"/>
      <c r="S807" s="119"/>
      <c r="T807" s="119"/>
      <c r="U807" s="119"/>
      <c r="V807" s="119"/>
      <c r="W807" s="119"/>
      <c r="AA807" s="119"/>
      <c r="AC807" s="60"/>
    </row>
    <row r="808" spans="2:29" ht="15" customHeight="1">
      <c r="B808" s="760" t="s">
        <v>493</v>
      </c>
      <c r="C808" s="760"/>
      <c r="D808" s="109" t="s">
        <v>0</v>
      </c>
      <c r="E808" s="326" t="s">
        <v>731</v>
      </c>
      <c r="F808" s="195"/>
      <c r="G808" s="119"/>
      <c r="H808" s="119"/>
      <c r="I808" s="119"/>
      <c r="J808" s="109"/>
      <c r="K808" s="109" t="s">
        <v>0</v>
      </c>
      <c r="L808" s="672"/>
      <c r="M808" s="672"/>
      <c r="N808" s="672"/>
      <c r="O808" s="672"/>
      <c r="P808" s="119"/>
      <c r="Q808" s="119"/>
      <c r="R808" s="119"/>
      <c r="S808" s="119"/>
      <c r="T808" s="119"/>
      <c r="U808" s="119"/>
      <c r="V808" s="119"/>
      <c r="W808" s="119"/>
      <c r="AA808" s="119"/>
      <c r="AC808" s="60"/>
    </row>
    <row r="809" spans="2:29" ht="15" customHeight="1">
      <c r="B809" s="760" t="s">
        <v>494</v>
      </c>
      <c r="C809" s="760"/>
      <c r="D809" s="109" t="s">
        <v>0</v>
      </c>
      <c r="E809" s="333" t="s">
        <v>732</v>
      </c>
      <c r="F809" s="196"/>
      <c r="G809" s="119"/>
      <c r="H809" s="119"/>
      <c r="I809" s="119"/>
      <c r="J809" s="109"/>
      <c r="K809" s="109" t="s">
        <v>0</v>
      </c>
      <c r="L809" s="672"/>
      <c r="M809" s="672"/>
      <c r="N809" s="672"/>
      <c r="O809" s="672"/>
      <c r="P809" s="119"/>
      <c r="Q809" s="119"/>
      <c r="R809" s="119"/>
      <c r="S809" s="119"/>
      <c r="T809" s="119"/>
      <c r="U809" s="119"/>
      <c r="V809" s="119"/>
      <c r="W809" s="119"/>
      <c r="X809" s="119"/>
      <c r="Y809" s="119"/>
      <c r="Z809" s="119"/>
      <c r="AA809" s="119"/>
      <c r="AC809" s="60"/>
    </row>
    <row r="810" spans="2:29" ht="15" customHeight="1">
      <c r="B810" s="760" t="s">
        <v>495</v>
      </c>
      <c r="C810" s="760"/>
      <c r="D810" s="109" t="s">
        <v>0</v>
      </c>
      <c r="E810" s="6" t="s">
        <v>496</v>
      </c>
      <c r="K810" s="109" t="s">
        <v>0</v>
      </c>
      <c r="L810" s="672"/>
      <c r="M810" s="672"/>
      <c r="N810" s="672"/>
      <c r="O810" s="672"/>
      <c r="P810" s="1"/>
      <c r="Q810" s="119"/>
      <c r="R810" s="119"/>
      <c r="S810" s="119"/>
      <c r="T810" s="119"/>
      <c r="U810" s="119"/>
      <c r="V810" s="119"/>
      <c r="W810" s="119"/>
      <c r="X810" s="119"/>
      <c r="Y810" s="119"/>
      <c r="Z810" s="119"/>
      <c r="AA810" s="119"/>
      <c r="AC810" s="60"/>
    </row>
    <row r="811" spans="2:29" ht="15" customHeight="1">
      <c r="B811" s="758" t="s">
        <v>497</v>
      </c>
      <c r="C811" s="619"/>
      <c r="D811" s="619"/>
      <c r="E811" s="619"/>
      <c r="F811" s="619"/>
      <c r="G811" s="619"/>
      <c r="H811" s="759" t="s">
        <v>498</v>
      </c>
      <c r="I811" s="619"/>
      <c r="J811" s="619"/>
      <c r="K811" s="619"/>
      <c r="L811" s="619"/>
      <c r="M811" s="759" t="s">
        <v>499</v>
      </c>
      <c r="N811" s="619"/>
      <c r="O811" s="619"/>
      <c r="P811" s="619"/>
      <c r="Q811" s="619"/>
      <c r="R811" s="619" t="s">
        <v>500</v>
      </c>
      <c r="S811" s="619"/>
      <c r="T811" s="619"/>
      <c r="U811" s="619"/>
      <c r="V811" s="619"/>
      <c r="W811" s="759" t="s">
        <v>501</v>
      </c>
      <c r="X811" s="619"/>
      <c r="Y811" s="619"/>
      <c r="Z811" s="619"/>
      <c r="AA811" s="785"/>
      <c r="AC811" s="60"/>
    </row>
    <row r="812" spans="2:29" ht="15" customHeight="1">
      <c r="B812" s="793"/>
      <c r="C812" s="794"/>
      <c r="D812" s="794"/>
      <c r="E812" s="794"/>
      <c r="F812" s="794"/>
      <c r="G812" s="794"/>
      <c r="H812" s="615"/>
      <c r="I812" s="616"/>
      <c r="J812" s="616"/>
      <c r="K812" s="616"/>
      <c r="L812" s="617"/>
      <c r="M812" s="615"/>
      <c r="N812" s="616"/>
      <c r="O812" s="616"/>
      <c r="P812" s="616"/>
      <c r="Q812" s="617"/>
      <c r="R812" s="615"/>
      <c r="S812" s="616"/>
      <c r="T812" s="616"/>
      <c r="U812" s="616"/>
      <c r="V812" s="617"/>
      <c r="W812" s="615"/>
      <c r="X812" s="616"/>
      <c r="Y812" s="616"/>
      <c r="Z812" s="616"/>
      <c r="AA812" s="618"/>
      <c r="AC812" s="60"/>
    </row>
    <row r="813" spans="2:29" ht="15" customHeight="1">
      <c r="B813" s="197" t="s">
        <v>3</v>
      </c>
      <c r="C813" s="1"/>
      <c r="D813" s="1"/>
      <c r="E813" s="1" t="s">
        <v>14</v>
      </c>
      <c r="F813" s="7" t="s">
        <v>204</v>
      </c>
      <c r="G813" s="614"/>
      <c r="H813" s="614"/>
      <c r="I813" s="614"/>
      <c r="J813" s="614"/>
      <c r="K813" s="2"/>
      <c r="L813" s="8"/>
      <c r="M813" s="8"/>
      <c r="N813" s="1"/>
      <c r="O813" s="2"/>
      <c r="P813" s="106"/>
      <c r="Q813" s="106"/>
      <c r="R813" s="1"/>
      <c r="S813" s="1"/>
      <c r="T813" s="1"/>
      <c r="U813" s="1"/>
      <c r="V813" s="1"/>
      <c r="W813" s="1"/>
      <c r="X813" s="1"/>
      <c r="Y813" s="105"/>
      <c r="Z813" s="105"/>
      <c r="AA813" s="105"/>
      <c r="AC813" s="60"/>
    </row>
    <row r="814" spans="2:29" ht="15" customHeight="1">
      <c r="B814" s="110"/>
      <c r="C814" s="110"/>
      <c r="D814" s="109"/>
      <c r="E814" s="2"/>
      <c r="F814" s="2"/>
      <c r="G814" s="601"/>
      <c r="H814" s="601"/>
      <c r="I814" s="601"/>
      <c r="J814" s="601"/>
      <c r="K814" s="601"/>
      <c r="L814" s="601"/>
      <c r="M814" s="601"/>
      <c r="N814" s="601"/>
      <c r="O814" s="601"/>
      <c r="P814" s="2" t="s">
        <v>204</v>
      </c>
      <c r="Q814" s="612"/>
      <c r="R814" s="612"/>
      <c r="S814" s="612"/>
      <c r="T814" s="612"/>
      <c r="U814" s="2"/>
      <c r="V814" s="8"/>
      <c r="W814" s="8"/>
      <c r="X814" s="1"/>
      <c r="Y814" s="9"/>
      <c r="Z814" s="9"/>
      <c r="AA814" s="9"/>
      <c r="AC814" s="73" t="s">
        <v>487</v>
      </c>
    </row>
    <row r="815" spans="2:29" ht="15" customHeight="1">
      <c r="B815" s="197" t="s">
        <v>242</v>
      </c>
      <c r="C815" s="110"/>
      <c r="D815" s="109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1"/>
      <c r="V815" s="1"/>
      <c r="W815" s="1"/>
      <c r="X815" s="1"/>
      <c r="Y815" s="1"/>
      <c r="Z815" s="1"/>
      <c r="AA815" s="1"/>
      <c r="AC815" s="60" t="s">
        <v>488</v>
      </c>
    </row>
    <row r="816" spans="2:29" ht="15" customHeight="1">
      <c r="B816" s="755" t="s">
        <v>243</v>
      </c>
      <c r="C816" s="760"/>
      <c r="D816" s="109" t="s">
        <v>0</v>
      </c>
      <c r="E816" s="10" t="s">
        <v>15</v>
      </c>
      <c r="F816" s="10"/>
      <c r="G816" s="10"/>
      <c r="H816" s="10"/>
      <c r="J816" s="11"/>
      <c r="K816" s="109" t="s">
        <v>0</v>
      </c>
      <c r="L816" s="786"/>
      <c r="M816" s="786"/>
      <c r="N816" s="786"/>
      <c r="O816" s="786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C816" s="60"/>
    </row>
    <row r="817" spans="2:29" ht="15" customHeight="1">
      <c r="B817" s="601" t="s">
        <v>245</v>
      </c>
      <c r="C817" s="601"/>
      <c r="D817" s="109" t="s">
        <v>0</v>
      </c>
      <c r="E817" s="699"/>
      <c r="F817" s="699"/>
      <c r="G817" s="6" t="s">
        <v>117</v>
      </c>
      <c r="H817" s="10"/>
      <c r="J817" s="12"/>
      <c r="K817" s="109"/>
      <c r="L817" s="788"/>
      <c r="M817" s="788"/>
      <c r="N817" s="788"/>
      <c r="O817" s="788"/>
      <c r="P817" s="2" t="str">
        <f>IF(L817&gt;=ABS(S817), "≥","&lt;")</f>
        <v>≥</v>
      </c>
      <c r="Q817" s="10" t="s">
        <v>247</v>
      </c>
      <c r="R817" s="7" t="s">
        <v>204</v>
      </c>
      <c r="S817" s="700"/>
      <c r="T817" s="700"/>
      <c r="U817" s="700"/>
      <c r="V817" s="700"/>
      <c r="W817" s="1"/>
      <c r="X817" s="1"/>
      <c r="Y817" s="871" t="str">
        <f>IF(L817&gt;=ABS(S817),"...... OK","...... NG")</f>
        <v>...... OK</v>
      </c>
      <c r="Z817" s="871"/>
      <c r="AA817" s="871"/>
      <c r="AC817" s="60"/>
    </row>
    <row r="819" spans="2:29" ht="15" customHeight="1">
      <c r="B819" s="5" t="s">
        <v>221</v>
      </c>
      <c r="AC819" s="218" t="s">
        <v>490</v>
      </c>
    </row>
    <row r="820" spans="2:29" ht="15" customHeight="1">
      <c r="B820" s="233" t="s">
        <v>502</v>
      </c>
      <c r="AC820" s="218"/>
    </row>
    <row r="821" spans="2:29" ht="15" customHeight="1">
      <c r="B821" s="711" t="s">
        <v>503</v>
      </c>
      <c r="C821" s="711"/>
      <c r="D821" s="754" t="s">
        <v>0</v>
      </c>
      <c r="E821" s="119"/>
      <c r="F821" s="119"/>
      <c r="G821" s="119"/>
      <c r="H821" s="119"/>
      <c r="I821" s="119"/>
      <c r="K821" s="109"/>
      <c r="L821" s="6"/>
      <c r="M821" s="6"/>
      <c r="N821" s="6"/>
      <c r="P821" s="804" t="s">
        <v>204</v>
      </c>
      <c r="Q821" s="801"/>
      <c r="R821" s="801"/>
      <c r="S821" s="801"/>
      <c r="T821" s="801"/>
      <c r="U821" s="119"/>
      <c r="V821" s="119"/>
      <c r="AA821" s="119"/>
      <c r="AC821" s="218"/>
    </row>
    <row r="822" spans="2:29" ht="15" customHeight="1">
      <c r="B822" s="711"/>
      <c r="C822" s="711"/>
      <c r="D822" s="754"/>
      <c r="E822" s="119"/>
      <c r="F822" s="119"/>
      <c r="G822" s="119"/>
      <c r="H822" s="119"/>
      <c r="I822" s="119"/>
      <c r="K822" s="109"/>
      <c r="L822" s="6"/>
      <c r="M822" s="6"/>
      <c r="N822" s="6"/>
      <c r="P822" s="601"/>
      <c r="Q822" s="801"/>
      <c r="R822" s="801"/>
      <c r="S822" s="801"/>
      <c r="T822" s="801"/>
      <c r="U822" s="119"/>
      <c r="V822" s="119"/>
      <c r="AA822" s="119"/>
      <c r="AC822" s="218"/>
    </row>
    <row r="823" spans="2:29" ht="15" customHeight="1">
      <c r="B823" s="712"/>
      <c r="C823" s="712"/>
      <c r="D823" s="194"/>
      <c r="E823" s="115"/>
      <c r="F823" s="119"/>
      <c r="G823" s="119"/>
      <c r="H823" s="119"/>
      <c r="I823" s="119"/>
      <c r="K823" s="109"/>
      <c r="L823" s="6"/>
      <c r="M823" s="6"/>
      <c r="N823" s="6"/>
      <c r="O823" s="2"/>
      <c r="P823" s="119"/>
      <c r="Q823" s="119"/>
      <c r="R823" s="119"/>
      <c r="S823" s="119"/>
      <c r="T823" s="119"/>
      <c r="U823" s="119"/>
      <c r="V823" s="119"/>
      <c r="AA823" s="119"/>
      <c r="AC823" s="218"/>
    </row>
    <row r="824" spans="2:29" ht="15" customHeight="1">
      <c r="B824" s="119"/>
      <c r="C824" s="801" t="s">
        <v>224</v>
      </c>
      <c r="D824" s="754" t="s">
        <v>0</v>
      </c>
      <c r="E824" s="119"/>
      <c r="F824" s="119"/>
      <c r="G824" s="119"/>
      <c r="H824" s="119"/>
      <c r="I824" s="119"/>
      <c r="J824" s="119"/>
      <c r="K824" s="119"/>
      <c r="L824" s="119"/>
      <c r="M824" s="119"/>
      <c r="N824" s="119"/>
      <c r="P824" s="797" t="s">
        <v>204</v>
      </c>
      <c r="Q824" s="803"/>
      <c r="R824" s="803"/>
      <c r="S824" s="803"/>
      <c r="T824" s="803"/>
      <c r="U824" s="119"/>
      <c r="V824" s="109"/>
      <c r="W824" s="6"/>
      <c r="X824" s="6"/>
      <c r="Y824" s="6"/>
      <c r="AA824" s="119"/>
      <c r="AC824" s="218"/>
    </row>
    <row r="825" spans="2:29" ht="15" customHeight="1">
      <c r="B825" s="119"/>
      <c r="C825" s="801"/>
      <c r="D825" s="754"/>
      <c r="E825" s="119"/>
      <c r="F825" s="119"/>
      <c r="G825" s="119"/>
      <c r="H825" s="119"/>
      <c r="I825" s="119"/>
      <c r="J825" s="119"/>
      <c r="K825" s="119"/>
      <c r="L825" s="119"/>
      <c r="M825" s="119"/>
      <c r="N825" s="119"/>
      <c r="P825" s="755"/>
      <c r="Q825" s="803"/>
      <c r="R825" s="803"/>
      <c r="S825" s="803"/>
      <c r="T825" s="803"/>
      <c r="U825" s="119"/>
      <c r="V825" s="109"/>
      <c r="W825" s="6"/>
      <c r="X825" s="6"/>
      <c r="Y825" s="6"/>
      <c r="AA825" s="119"/>
      <c r="AC825" s="218"/>
    </row>
    <row r="826" spans="2:29" ht="15" customHeight="1">
      <c r="B826" s="714" t="s">
        <v>13</v>
      </c>
      <c r="C826" s="714"/>
      <c r="D826" s="113" t="s">
        <v>225</v>
      </c>
      <c r="E826" s="109" t="s">
        <v>0</v>
      </c>
      <c r="F826" s="806"/>
      <c r="G826" s="806"/>
      <c r="H826" s="806"/>
      <c r="I826" s="806"/>
      <c r="J826" s="806"/>
      <c r="K826" s="806"/>
      <c r="L826" s="806"/>
      <c r="M826" s="806"/>
      <c r="N826" s="806"/>
      <c r="O826" s="714" t="s">
        <v>226</v>
      </c>
      <c r="P826" s="714"/>
      <c r="Q826" s="802"/>
      <c r="R826" s="802"/>
      <c r="S826" s="802"/>
      <c r="T826" s="802"/>
      <c r="U826" s="119" t="s">
        <v>2</v>
      </c>
      <c r="V826" s="1"/>
      <c r="W826" s="1"/>
      <c r="X826" s="1"/>
      <c r="Y826" s="1"/>
      <c r="Z826" s="1"/>
      <c r="AA826" s="1"/>
      <c r="AC826" s="218"/>
    </row>
    <row r="827" spans="2:29" ht="15" customHeight="1">
      <c r="B827" s="760" t="s">
        <v>492</v>
      </c>
      <c r="C827" s="760"/>
      <c r="D827" s="109" t="s">
        <v>0</v>
      </c>
      <c r="E827" s="326" t="s">
        <v>733</v>
      </c>
      <c r="F827" s="122"/>
      <c r="G827" s="119"/>
      <c r="H827" s="119"/>
      <c r="I827" s="119"/>
      <c r="J827" s="109"/>
      <c r="K827" s="109" t="s">
        <v>0</v>
      </c>
      <c r="L827" s="672"/>
      <c r="M827" s="672"/>
      <c r="N827" s="672"/>
      <c r="O827" s="672"/>
      <c r="P827" s="119"/>
      <c r="Q827" s="119"/>
      <c r="R827" s="119"/>
      <c r="S827" s="119"/>
      <c r="T827" s="119"/>
      <c r="U827" s="119"/>
      <c r="V827" s="119"/>
      <c r="W827" s="119"/>
      <c r="AA827" s="119"/>
      <c r="AC827" s="218"/>
    </row>
    <row r="828" spans="2:29" ht="15" customHeight="1">
      <c r="B828" s="760" t="s">
        <v>493</v>
      </c>
      <c r="C828" s="760"/>
      <c r="D828" s="109" t="s">
        <v>0</v>
      </c>
      <c r="E828" s="326" t="s">
        <v>734</v>
      </c>
      <c r="F828" s="195"/>
      <c r="G828" s="119"/>
      <c r="H828" s="119"/>
      <c r="I828" s="119"/>
      <c r="J828" s="109"/>
      <c r="K828" s="109" t="s">
        <v>0</v>
      </c>
      <c r="L828" s="672"/>
      <c r="M828" s="672"/>
      <c r="N828" s="672"/>
      <c r="O828" s="672"/>
      <c r="P828" s="119"/>
      <c r="Q828" s="119"/>
      <c r="R828" s="119"/>
      <c r="S828" s="119"/>
      <c r="T828" s="119"/>
      <c r="U828" s="119"/>
      <c r="V828" s="119"/>
      <c r="W828" s="119"/>
      <c r="AA828" s="119"/>
      <c r="AC828" s="218"/>
    </row>
    <row r="829" spans="2:29" ht="15" customHeight="1">
      <c r="B829" s="760" t="s">
        <v>494</v>
      </c>
      <c r="C829" s="760"/>
      <c r="D829" s="109" t="s">
        <v>0</v>
      </c>
      <c r="E829" s="333" t="s">
        <v>735</v>
      </c>
      <c r="F829" s="196"/>
      <c r="G829" s="119"/>
      <c r="H829" s="119"/>
      <c r="I829" s="119"/>
      <c r="J829" s="109"/>
      <c r="K829" s="109" t="s">
        <v>0</v>
      </c>
      <c r="L829" s="672"/>
      <c r="M829" s="672"/>
      <c r="N829" s="672"/>
      <c r="O829" s="672"/>
      <c r="P829" s="119"/>
      <c r="Q829" s="119"/>
      <c r="R829" s="119"/>
      <c r="S829" s="119"/>
      <c r="T829" s="119"/>
      <c r="U829" s="119"/>
      <c r="V829" s="119"/>
      <c r="W829" s="119"/>
      <c r="X829" s="119"/>
      <c r="Y829" s="119"/>
      <c r="Z829" s="119"/>
      <c r="AA829" s="119"/>
      <c r="AC829" s="218"/>
    </row>
    <row r="830" spans="2:29" ht="15" customHeight="1">
      <c r="B830" s="760" t="s">
        <v>495</v>
      </c>
      <c r="C830" s="760"/>
      <c r="D830" s="109" t="s">
        <v>0</v>
      </c>
      <c r="E830" s="6" t="s">
        <v>496</v>
      </c>
      <c r="K830" s="109" t="s">
        <v>0</v>
      </c>
      <c r="L830" s="672"/>
      <c r="M830" s="672"/>
      <c r="N830" s="672"/>
      <c r="O830" s="672"/>
      <c r="P830" s="1"/>
      <c r="Q830" s="119"/>
      <c r="R830" s="119"/>
      <c r="S830" s="119"/>
      <c r="T830" s="119"/>
      <c r="U830" s="119"/>
      <c r="V830" s="119"/>
      <c r="W830" s="119"/>
      <c r="X830" s="119"/>
      <c r="Y830" s="119"/>
      <c r="Z830" s="119"/>
      <c r="AA830" s="119"/>
      <c r="AC830" s="218"/>
    </row>
    <row r="831" spans="2:29" ht="15" customHeight="1">
      <c r="B831" s="758" t="s">
        <v>497</v>
      </c>
      <c r="C831" s="619"/>
      <c r="D831" s="619"/>
      <c r="E831" s="619"/>
      <c r="F831" s="619"/>
      <c r="G831" s="619"/>
      <c r="H831" s="759" t="s">
        <v>498</v>
      </c>
      <c r="I831" s="619"/>
      <c r="J831" s="619"/>
      <c r="K831" s="619"/>
      <c r="L831" s="619"/>
      <c r="M831" s="759" t="s">
        <v>499</v>
      </c>
      <c r="N831" s="619"/>
      <c r="O831" s="619"/>
      <c r="P831" s="619"/>
      <c r="Q831" s="619"/>
      <c r="R831" s="619" t="s">
        <v>500</v>
      </c>
      <c r="S831" s="619"/>
      <c r="T831" s="619"/>
      <c r="U831" s="619"/>
      <c r="V831" s="619"/>
      <c r="W831" s="759" t="s">
        <v>501</v>
      </c>
      <c r="X831" s="619"/>
      <c r="Y831" s="619"/>
      <c r="Z831" s="619"/>
      <c r="AA831" s="785"/>
      <c r="AC831" s="218"/>
    </row>
    <row r="832" spans="2:29" ht="15" customHeight="1">
      <c r="B832" s="793"/>
      <c r="C832" s="794"/>
      <c r="D832" s="794"/>
      <c r="E832" s="794"/>
      <c r="F832" s="794"/>
      <c r="G832" s="794"/>
      <c r="H832" s="615"/>
      <c r="I832" s="616"/>
      <c r="J832" s="616"/>
      <c r="K832" s="616"/>
      <c r="L832" s="617"/>
      <c r="M832" s="615"/>
      <c r="N832" s="616"/>
      <c r="O832" s="616"/>
      <c r="P832" s="616"/>
      <c r="Q832" s="617"/>
      <c r="R832" s="615"/>
      <c r="S832" s="616"/>
      <c r="T832" s="616"/>
      <c r="U832" s="616"/>
      <c r="V832" s="617"/>
      <c r="W832" s="615"/>
      <c r="X832" s="616"/>
      <c r="Y832" s="616"/>
      <c r="Z832" s="616"/>
      <c r="AA832" s="618"/>
      <c r="AC832" s="218"/>
    </row>
    <row r="833" spans="1:30" ht="15" customHeight="1">
      <c r="B833" s="197" t="s">
        <v>3</v>
      </c>
      <c r="C833" s="1"/>
      <c r="D833" s="1"/>
      <c r="E833" s="1" t="s">
        <v>14</v>
      </c>
      <c r="F833" s="7" t="s">
        <v>204</v>
      </c>
      <c r="G833" s="614"/>
      <c r="H833" s="614"/>
      <c r="I833" s="614"/>
      <c r="J833" s="614"/>
      <c r="K833" s="2"/>
      <c r="L833" s="8"/>
      <c r="M833" s="8"/>
      <c r="N833" s="1"/>
      <c r="O833" s="2"/>
      <c r="P833" s="106"/>
      <c r="Q833" s="106"/>
      <c r="R833" s="1"/>
      <c r="S833" s="1"/>
      <c r="T833" s="1"/>
      <c r="U833" s="1"/>
      <c r="V833" s="1"/>
      <c r="W833" s="1"/>
      <c r="X833" s="1"/>
      <c r="Y833" s="105"/>
      <c r="Z833" s="105"/>
      <c r="AA833" s="105"/>
      <c r="AC833" s="218"/>
    </row>
    <row r="834" spans="1:30" ht="15" customHeight="1">
      <c r="B834" s="197"/>
      <c r="C834" s="1"/>
      <c r="D834" s="1"/>
      <c r="E834" s="1"/>
      <c r="F834" s="7"/>
      <c r="G834" s="226"/>
      <c r="H834" s="226"/>
      <c r="I834" s="226"/>
      <c r="J834" s="226"/>
      <c r="K834" s="2"/>
      <c r="L834" s="8"/>
      <c r="M834" s="8"/>
      <c r="N834" s="1"/>
      <c r="O834" s="2"/>
      <c r="P834" s="227"/>
      <c r="Q834" s="227"/>
      <c r="R834" s="1"/>
      <c r="S834" s="1"/>
      <c r="T834" s="1"/>
      <c r="U834" s="1"/>
      <c r="V834" s="1"/>
      <c r="W834" s="1"/>
      <c r="X834" s="1"/>
      <c r="Y834" s="105"/>
      <c r="Z834" s="105"/>
      <c r="AA834" s="105"/>
      <c r="AC834" s="62"/>
    </row>
    <row r="835" spans="1:30" ht="15" customHeight="1">
      <c r="B835" s="197" t="s">
        <v>242</v>
      </c>
      <c r="C835" s="110"/>
      <c r="D835" s="109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1"/>
      <c r="V835" s="1"/>
      <c r="W835" s="1"/>
      <c r="X835" s="1"/>
      <c r="Y835" s="1"/>
      <c r="Z835" s="1"/>
      <c r="AA835" s="1"/>
      <c r="AC835" s="218" t="s">
        <v>489</v>
      </c>
    </row>
    <row r="836" spans="1:30" ht="15" customHeight="1">
      <c r="B836" s="755" t="s">
        <v>243</v>
      </c>
      <c r="C836" s="760"/>
      <c r="D836" s="109" t="s">
        <v>0</v>
      </c>
      <c r="E836" s="10" t="s">
        <v>16</v>
      </c>
      <c r="F836" s="10"/>
      <c r="G836" s="10"/>
      <c r="H836" s="10"/>
      <c r="J836" s="11"/>
      <c r="K836" s="109" t="s">
        <v>0</v>
      </c>
      <c r="L836" s="786"/>
      <c r="M836" s="786"/>
      <c r="N836" s="786"/>
      <c r="O836" s="786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C836" s="218"/>
    </row>
    <row r="837" spans="1:30" ht="15" customHeight="1">
      <c r="B837" s="601" t="s">
        <v>245</v>
      </c>
      <c r="C837" s="601"/>
      <c r="D837" s="109" t="s">
        <v>0</v>
      </c>
      <c r="E837" s="699"/>
      <c r="F837" s="699"/>
      <c r="G837" s="6" t="s">
        <v>117</v>
      </c>
      <c r="H837" s="10"/>
      <c r="J837" s="12"/>
      <c r="K837" s="109"/>
      <c r="L837" s="788"/>
      <c r="M837" s="788"/>
      <c r="N837" s="788"/>
      <c r="O837" s="788"/>
      <c r="P837" s="2" t="str">
        <f>IF(L837&gt;=ABS(S837), "≥","&lt;")</f>
        <v>≥</v>
      </c>
      <c r="Q837" s="10" t="s">
        <v>247</v>
      </c>
      <c r="R837" s="7" t="s">
        <v>204</v>
      </c>
      <c r="S837" s="700"/>
      <c r="T837" s="700"/>
      <c r="U837" s="700"/>
      <c r="V837" s="700"/>
      <c r="W837" s="1"/>
      <c r="X837" s="1"/>
      <c r="Y837" s="873" t="s">
        <v>119</v>
      </c>
      <c r="Z837" s="874"/>
      <c r="AA837" s="874"/>
      <c r="AC837" s="218"/>
    </row>
    <row r="839" spans="1:30" ht="15" customHeight="1">
      <c r="A839" s="249" t="s">
        <v>518</v>
      </c>
      <c r="B839" s="72"/>
      <c r="C839" s="72"/>
      <c r="D839" s="72"/>
      <c r="E839" s="72"/>
      <c r="F839" s="72"/>
      <c r="G839" s="72"/>
      <c r="H839" s="72"/>
      <c r="I839" s="72"/>
      <c r="J839" s="72"/>
      <c r="K839" s="72"/>
      <c r="L839" s="72"/>
      <c r="M839" s="72"/>
      <c r="N839" s="72"/>
      <c r="O839" s="72"/>
      <c r="P839" s="72"/>
      <c r="Q839" s="72"/>
      <c r="R839" s="72"/>
      <c r="S839" s="72"/>
      <c r="T839" s="72"/>
      <c r="U839" s="72"/>
      <c r="V839" s="72"/>
      <c r="W839" s="72"/>
      <c r="X839" s="72"/>
      <c r="Y839" s="72"/>
      <c r="Z839" s="72"/>
      <c r="AA839" s="72"/>
      <c r="AB839" s="72"/>
    </row>
    <row r="840" spans="1:30" ht="15" customHeight="1">
      <c r="B840" s="245" t="s">
        <v>504</v>
      </c>
      <c r="C840" s="234"/>
      <c r="D840" s="109"/>
      <c r="E840" s="241"/>
      <c r="F840" s="242"/>
      <c r="G840" s="230"/>
      <c r="H840" s="239"/>
      <c r="I840" s="236"/>
      <c r="J840" s="240"/>
      <c r="K840" s="109"/>
      <c r="L840" s="240"/>
      <c r="M840" s="240"/>
      <c r="N840" s="240"/>
      <c r="O840" s="240"/>
      <c r="P840" s="238"/>
      <c r="Q840" s="239"/>
      <c r="R840" s="235"/>
      <c r="S840" s="243"/>
      <c r="T840" s="243"/>
      <c r="U840" s="243"/>
      <c r="V840" s="243"/>
      <c r="W840" s="237"/>
      <c r="X840" s="237"/>
      <c r="Y840" s="229"/>
      <c r="Z840" s="228"/>
      <c r="AA840" s="228"/>
      <c r="AC840" s="73" t="s">
        <v>515</v>
      </c>
    </row>
    <row r="841" spans="1:30" ht="15" customHeight="1">
      <c r="B841" s="872" t="s">
        <v>505</v>
      </c>
      <c r="C841" s="872"/>
      <c r="D841" s="108" t="s">
        <v>0</v>
      </c>
      <c r="E841" s="244" t="s">
        <v>506</v>
      </c>
      <c r="F841" s="244"/>
      <c r="G841" s="245"/>
      <c r="H841" s="239"/>
      <c r="I841" s="246"/>
      <c r="J841" s="240"/>
      <c r="K841" s="109" t="s">
        <v>0</v>
      </c>
      <c r="L841" s="596"/>
      <c r="M841" s="597"/>
      <c r="N841" s="597"/>
      <c r="O841" s="597"/>
      <c r="P841" s="238"/>
      <c r="Q841" s="239"/>
      <c r="R841" s="235"/>
      <c r="S841" s="243"/>
      <c r="T841" s="243"/>
      <c r="U841" s="243"/>
      <c r="V841" s="243"/>
      <c r="W841" s="243"/>
      <c r="X841" s="243"/>
      <c r="Y841" s="243"/>
      <c r="Z841" s="239"/>
      <c r="AA841" s="239"/>
      <c r="AB841" s="229"/>
      <c r="AC841" s="73"/>
    </row>
    <row r="842" spans="1:30" ht="15" customHeight="1">
      <c r="B842" s="872" t="s">
        <v>507</v>
      </c>
      <c r="C842" s="872"/>
      <c r="D842" s="108" t="s">
        <v>0</v>
      </c>
      <c r="E842" s="244" t="s">
        <v>508</v>
      </c>
      <c r="F842" s="244"/>
      <c r="G842" s="245"/>
      <c r="H842" s="239"/>
      <c r="I842" s="246"/>
      <c r="J842" s="240"/>
      <c r="K842" s="109" t="s">
        <v>0</v>
      </c>
      <c r="L842" s="596"/>
      <c r="M842" s="597"/>
      <c r="N842" s="597"/>
      <c r="O842" s="597"/>
      <c r="P842" s="238"/>
      <c r="Q842" s="239"/>
      <c r="R842" s="235"/>
      <c r="S842" s="243"/>
      <c r="T842" s="243"/>
      <c r="U842" s="243"/>
      <c r="V842" s="243"/>
      <c r="W842" s="243"/>
      <c r="X842" s="243"/>
      <c r="Y842" s="243"/>
      <c r="Z842" s="239"/>
      <c r="AA842" s="239"/>
      <c r="AB842" s="229"/>
      <c r="AC842" s="73"/>
    </row>
    <row r="843" spans="1:30" ht="15" customHeight="1">
      <c r="B843" s="872" t="s">
        <v>613</v>
      </c>
      <c r="C843" s="872"/>
      <c r="D843" s="108" t="s">
        <v>0</v>
      </c>
      <c r="E843" s="241" t="s">
        <v>510</v>
      </c>
      <c r="F843" s="242"/>
      <c r="G843" s="230"/>
      <c r="H843" s="239"/>
      <c r="I843" s="236"/>
      <c r="J843" s="240"/>
      <c r="K843" s="109" t="s">
        <v>0</v>
      </c>
      <c r="L843" s="596"/>
      <c r="M843" s="597"/>
      <c r="N843" s="597"/>
      <c r="O843" s="597"/>
      <c r="P843" s="238"/>
      <c r="Q843" s="235" t="s">
        <v>511</v>
      </c>
      <c r="R843" s="235" t="s">
        <v>0</v>
      </c>
      <c r="S843" s="596"/>
      <c r="T843" s="597"/>
      <c r="U843" s="597"/>
      <c r="V843" s="597"/>
      <c r="W843" s="230"/>
      <c r="X843" s="230"/>
      <c r="Y843" s="873" t="s">
        <v>119</v>
      </c>
      <c r="Z843" s="874"/>
      <c r="AA843" s="874"/>
      <c r="AB843" s="229"/>
      <c r="AC843" s="73"/>
    </row>
    <row r="844" spans="1:30" ht="15" customHeight="1">
      <c r="B844" s="234" t="s">
        <v>514</v>
      </c>
      <c r="C844" s="235" t="s">
        <v>0</v>
      </c>
      <c r="D844" s="202" t="s">
        <v>634</v>
      </c>
      <c r="E844" s="241"/>
      <c r="F844" s="242"/>
      <c r="G844" s="230"/>
      <c r="H844" s="239"/>
      <c r="I844" s="236"/>
      <c r="J844" s="240"/>
      <c r="K844" s="109" t="s">
        <v>0</v>
      </c>
      <c r="L844" s="596"/>
      <c r="M844" s="597"/>
      <c r="N844" s="597"/>
      <c r="O844" s="597"/>
      <c r="P844" s="238"/>
      <c r="Q844" s="239"/>
      <c r="R844" s="235"/>
      <c r="S844" s="243"/>
      <c r="T844" s="243"/>
      <c r="U844" s="243"/>
      <c r="V844" s="243"/>
      <c r="W844" s="243"/>
      <c r="X844" s="243"/>
      <c r="Y844" s="243"/>
      <c r="Z844" s="237"/>
      <c r="AA844" s="237"/>
      <c r="AB844" s="229"/>
      <c r="AC844" s="73"/>
      <c r="AD844" s="202" t="s">
        <v>614</v>
      </c>
    </row>
    <row r="846" spans="1:30" ht="15" customHeight="1">
      <c r="B846" s="245" t="s">
        <v>504</v>
      </c>
      <c r="C846" s="234"/>
      <c r="D846" s="109"/>
      <c r="E846" s="241"/>
      <c r="F846" s="242"/>
      <c r="G846" s="230"/>
      <c r="H846" s="239"/>
      <c r="I846" s="236"/>
      <c r="J846" s="240"/>
      <c r="K846" s="109"/>
      <c r="L846" s="240"/>
      <c r="M846" s="240"/>
      <c r="N846" s="240"/>
      <c r="O846" s="240"/>
      <c r="P846" s="238"/>
      <c r="Q846" s="239"/>
      <c r="R846" s="235"/>
      <c r="S846" s="243"/>
      <c r="T846" s="243"/>
      <c r="U846" s="243"/>
      <c r="V846" s="237"/>
      <c r="W846" s="237"/>
      <c r="X846" s="229"/>
      <c r="Y846" s="228"/>
      <c r="Z846" s="228"/>
      <c r="AC846" s="73" t="s">
        <v>543</v>
      </c>
    </row>
    <row r="847" spans="1:30" ht="15" customHeight="1">
      <c r="B847" s="872" t="s">
        <v>505</v>
      </c>
      <c r="C847" s="872"/>
      <c r="D847" s="108" t="s">
        <v>0</v>
      </c>
      <c r="E847" s="244" t="s">
        <v>542</v>
      </c>
      <c r="F847" s="244"/>
      <c r="G847" s="245"/>
      <c r="H847" s="239"/>
      <c r="I847" s="246"/>
      <c r="J847" s="240"/>
      <c r="K847" s="240"/>
      <c r="L847" s="240"/>
      <c r="M847" s="240"/>
      <c r="N847" s="109" t="s">
        <v>0</v>
      </c>
      <c r="O847" s="596"/>
      <c r="P847" s="597"/>
      <c r="Q847" s="597"/>
      <c r="R847" s="597"/>
      <c r="S847" s="238"/>
      <c r="T847" s="239"/>
      <c r="U847" s="243"/>
      <c r="V847" s="243"/>
      <c r="W847" s="243"/>
      <c r="X847" s="243"/>
      <c r="Y847" s="239"/>
      <c r="Z847" s="239"/>
      <c r="AA847" s="229"/>
      <c r="AB847" s="229"/>
      <c r="AC847" s="73"/>
    </row>
    <row r="848" spans="1:30" ht="15" customHeight="1">
      <c r="B848" s="872" t="s">
        <v>507</v>
      </c>
      <c r="C848" s="872"/>
      <c r="D848" s="108" t="s">
        <v>0</v>
      </c>
      <c r="E848" s="244" t="s">
        <v>546</v>
      </c>
      <c r="F848" s="244"/>
      <c r="G848" s="245"/>
      <c r="H848" s="239"/>
      <c r="I848" s="246"/>
      <c r="J848" s="240"/>
      <c r="K848" s="240"/>
      <c r="L848" s="240"/>
      <c r="M848" s="240"/>
      <c r="N848" s="109" t="s">
        <v>0</v>
      </c>
      <c r="O848" s="596"/>
      <c r="P848" s="597"/>
      <c r="Q848" s="597"/>
      <c r="R848" s="597"/>
      <c r="S848" s="238"/>
      <c r="T848" s="239"/>
      <c r="U848" s="243"/>
      <c r="V848" s="243"/>
      <c r="W848" s="243"/>
      <c r="X848" s="243"/>
      <c r="Y848" s="239"/>
      <c r="Z848" s="239"/>
      <c r="AA848" s="229"/>
      <c r="AB848" s="229"/>
      <c r="AC848" s="73"/>
    </row>
    <row r="849" spans="1:30" ht="15" customHeight="1">
      <c r="B849" s="872" t="s">
        <v>509</v>
      </c>
      <c r="C849" s="872"/>
      <c r="D849" s="108" t="s">
        <v>0</v>
      </c>
      <c r="E849" s="241" t="s">
        <v>510</v>
      </c>
      <c r="F849" s="242"/>
      <c r="G849" s="230"/>
      <c r="H849" s="239"/>
      <c r="I849" s="236"/>
      <c r="J849" s="240"/>
      <c r="K849" s="240"/>
      <c r="L849" s="240"/>
      <c r="M849" s="240"/>
      <c r="N849" s="109" t="s">
        <v>0</v>
      </c>
      <c r="O849" s="596"/>
      <c r="P849" s="597"/>
      <c r="Q849" s="597"/>
      <c r="R849" s="597"/>
      <c r="S849" s="238"/>
      <c r="T849" s="235" t="s">
        <v>548</v>
      </c>
      <c r="U849" s="596"/>
      <c r="V849" s="597"/>
      <c r="W849" s="597"/>
      <c r="X849" s="597"/>
      <c r="Y849" s="873" t="s">
        <v>119</v>
      </c>
      <c r="Z849" s="874"/>
      <c r="AA849" s="874"/>
      <c r="AB849" s="228"/>
      <c r="AC849" s="73"/>
    </row>
    <row r="850" spans="1:30" ht="15" customHeight="1">
      <c r="B850" s="234" t="s">
        <v>514</v>
      </c>
      <c r="C850" s="235" t="s">
        <v>0</v>
      </c>
      <c r="D850" s="202" t="s">
        <v>634</v>
      </c>
      <c r="E850" s="241"/>
      <c r="F850" s="242"/>
      <c r="G850" s="230"/>
      <c r="H850" s="239"/>
      <c r="I850" s="236"/>
      <c r="J850" s="240"/>
      <c r="K850" s="240"/>
      <c r="L850" s="240"/>
      <c r="M850" s="240"/>
      <c r="N850" s="109" t="s">
        <v>0</v>
      </c>
      <c r="O850" s="596"/>
      <c r="P850" s="597"/>
      <c r="Q850" s="597"/>
      <c r="R850" s="597"/>
      <c r="S850" s="238"/>
      <c r="T850" s="239"/>
      <c r="U850" s="243"/>
      <c r="V850" s="243"/>
      <c r="W850" s="243"/>
      <c r="X850" s="243"/>
      <c r="Y850" s="237"/>
      <c r="Z850" s="237"/>
      <c r="AA850" s="229"/>
      <c r="AB850" s="229"/>
      <c r="AC850" s="73"/>
      <c r="AD850" s="202" t="s">
        <v>614</v>
      </c>
    </row>
    <row r="852" spans="1:30" ht="15" customHeight="1">
      <c r="B852" s="245" t="s">
        <v>504</v>
      </c>
      <c r="C852" s="234"/>
      <c r="D852" s="109"/>
      <c r="E852" s="241"/>
      <c r="F852" s="242"/>
      <c r="G852" s="230"/>
      <c r="H852" s="239"/>
      <c r="I852" s="236"/>
      <c r="J852" s="240"/>
      <c r="K852" s="109"/>
      <c r="L852" s="240"/>
      <c r="M852" s="240"/>
      <c r="N852" s="240"/>
      <c r="O852" s="240"/>
      <c r="P852" s="238"/>
      <c r="Q852" s="239"/>
      <c r="R852" s="235"/>
      <c r="S852" s="243"/>
      <c r="T852" s="243"/>
      <c r="U852" s="243"/>
      <c r="V852" s="243"/>
      <c r="W852" s="237"/>
      <c r="X852" s="237"/>
      <c r="Y852" s="229"/>
      <c r="Z852" s="228"/>
      <c r="AA852" s="228"/>
      <c r="AC852" s="73" t="s">
        <v>516</v>
      </c>
    </row>
    <row r="853" spans="1:30" ht="15" customHeight="1">
      <c r="B853" s="872" t="s">
        <v>505</v>
      </c>
      <c r="C853" s="872"/>
      <c r="D853" s="108" t="s">
        <v>0</v>
      </c>
      <c r="E853" s="244" t="s">
        <v>512</v>
      </c>
      <c r="F853" s="244"/>
      <c r="G853" s="245"/>
      <c r="H853" s="239"/>
      <c r="I853" s="246"/>
      <c r="J853" s="240"/>
      <c r="K853" s="109" t="s">
        <v>0</v>
      </c>
      <c r="L853" s="596"/>
      <c r="M853" s="597"/>
      <c r="N853" s="597"/>
      <c r="O853" s="597"/>
      <c r="P853" s="238"/>
      <c r="Q853" s="239"/>
      <c r="R853" s="235"/>
      <c r="S853" s="243"/>
      <c r="T853" s="243"/>
      <c r="U853" s="243"/>
      <c r="V853" s="243"/>
      <c r="W853" s="243"/>
      <c r="X853" s="243"/>
      <c r="Y853" s="243"/>
      <c r="Z853" s="239"/>
      <c r="AA853" s="239"/>
      <c r="AB853" s="229"/>
      <c r="AC853" s="73"/>
    </row>
    <row r="854" spans="1:30" ht="15" customHeight="1">
      <c r="B854" s="872" t="s">
        <v>507</v>
      </c>
      <c r="C854" s="872"/>
      <c r="D854" s="108" t="s">
        <v>0</v>
      </c>
      <c r="E854" s="244" t="s">
        <v>513</v>
      </c>
      <c r="F854" s="244"/>
      <c r="G854" s="245"/>
      <c r="H854" s="239"/>
      <c r="I854" s="246"/>
      <c r="J854" s="240"/>
      <c r="K854" s="109" t="s">
        <v>0</v>
      </c>
      <c r="L854" s="596"/>
      <c r="M854" s="597"/>
      <c r="N854" s="597"/>
      <c r="O854" s="597"/>
      <c r="P854" s="238"/>
      <c r="Q854" s="239"/>
      <c r="R854" s="235"/>
      <c r="S854" s="243"/>
      <c r="T854" s="243"/>
      <c r="U854" s="243"/>
      <c r="V854" s="243"/>
      <c r="W854" s="243"/>
      <c r="X854" s="243"/>
      <c r="Y854" s="243"/>
      <c r="Z854" s="239"/>
      <c r="AA854" s="239"/>
      <c r="AB854" s="229"/>
      <c r="AC854" s="73"/>
    </row>
    <row r="855" spans="1:30" ht="15" customHeight="1">
      <c r="B855" s="872" t="s">
        <v>509</v>
      </c>
      <c r="C855" s="872"/>
      <c r="D855" s="108" t="s">
        <v>0</v>
      </c>
      <c r="E855" s="241" t="s">
        <v>510</v>
      </c>
      <c r="F855" s="242"/>
      <c r="G855" s="230"/>
      <c r="H855" s="239"/>
      <c r="I855" s="236"/>
      <c r="J855" s="240"/>
      <c r="K855" s="109" t="s">
        <v>0</v>
      </c>
      <c r="L855" s="596"/>
      <c r="M855" s="597"/>
      <c r="N855" s="597"/>
      <c r="O855" s="597"/>
      <c r="P855" s="238"/>
      <c r="Q855" s="235" t="s">
        <v>511</v>
      </c>
      <c r="R855" s="235" t="s">
        <v>0</v>
      </c>
      <c r="S855" s="596"/>
      <c r="T855" s="597"/>
      <c r="U855" s="597"/>
      <c r="V855" s="597"/>
      <c r="W855" s="230"/>
      <c r="X855" s="230"/>
      <c r="Y855" s="873" t="s">
        <v>119</v>
      </c>
      <c r="Z855" s="874"/>
      <c r="AA855" s="874"/>
      <c r="AB855" s="229"/>
      <c r="AC855" s="73"/>
    </row>
    <row r="856" spans="1:30" ht="15" customHeight="1">
      <c r="B856" s="234" t="s">
        <v>514</v>
      </c>
      <c r="C856" s="235" t="s">
        <v>0</v>
      </c>
      <c r="D856" s="202" t="s">
        <v>634</v>
      </c>
      <c r="E856" s="241"/>
      <c r="F856" s="242"/>
      <c r="G856" s="230"/>
      <c r="H856" s="239"/>
      <c r="I856" s="236"/>
      <c r="J856" s="240"/>
      <c r="K856" s="109" t="s">
        <v>0</v>
      </c>
      <c r="L856" s="596"/>
      <c r="M856" s="597"/>
      <c r="N856" s="597"/>
      <c r="O856" s="597"/>
      <c r="P856" s="238"/>
      <c r="Q856" s="239"/>
      <c r="R856" s="235"/>
      <c r="S856" s="243"/>
      <c r="T856" s="243"/>
      <c r="U856" s="243"/>
      <c r="V856" s="243"/>
      <c r="W856" s="243"/>
      <c r="X856" s="243"/>
      <c r="Y856" s="243"/>
      <c r="Z856" s="237"/>
      <c r="AA856" s="237"/>
      <c r="AB856" s="229"/>
      <c r="AC856" s="73"/>
      <c r="AD856" s="202" t="s">
        <v>614</v>
      </c>
    </row>
    <row r="858" spans="1:30" ht="15" customHeight="1">
      <c r="B858" s="245" t="s">
        <v>504</v>
      </c>
      <c r="C858" s="234"/>
      <c r="D858" s="109"/>
      <c r="E858" s="241"/>
      <c r="F858" s="242"/>
      <c r="G858" s="230"/>
      <c r="H858" s="239"/>
      <c r="I858" s="236"/>
      <c r="J858" s="240"/>
      <c r="K858" s="109"/>
      <c r="L858" s="240"/>
      <c r="M858" s="240"/>
      <c r="N858" s="240"/>
      <c r="O858" s="240"/>
      <c r="P858" s="238"/>
      <c r="Q858" s="239"/>
      <c r="R858" s="235"/>
      <c r="S858" s="243"/>
      <c r="T858" s="243"/>
      <c r="U858" s="243"/>
      <c r="V858" s="237"/>
      <c r="W858" s="237"/>
      <c r="X858" s="229"/>
      <c r="Y858" s="228"/>
      <c r="Z858" s="228"/>
      <c r="AC858" s="73" t="s">
        <v>547</v>
      </c>
    </row>
    <row r="859" spans="1:30" ht="15" customHeight="1">
      <c r="B859" s="872" t="s">
        <v>505</v>
      </c>
      <c r="C859" s="872"/>
      <c r="D859" s="108" t="s">
        <v>0</v>
      </c>
      <c r="E859" s="244" t="s">
        <v>545</v>
      </c>
      <c r="F859" s="244"/>
      <c r="G859" s="245"/>
      <c r="H859" s="239"/>
      <c r="I859" s="246"/>
      <c r="J859" s="240"/>
      <c r="K859" s="240"/>
      <c r="L859" s="240"/>
      <c r="M859" s="240"/>
      <c r="N859" s="109" t="s">
        <v>0</v>
      </c>
      <c r="O859" s="596"/>
      <c r="P859" s="597"/>
      <c r="Q859" s="597"/>
      <c r="R859" s="597"/>
      <c r="S859" s="238"/>
      <c r="T859" s="239"/>
      <c r="U859" s="243"/>
      <c r="V859" s="243"/>
      <c r="W859" s="243"/>
      <c r="X859" s="243"/>
      <c r="Y859" s="229"/>
      <c r="Z859" s="228"/>
      <c r="AA859" s="228"/>
      <c r="AB859" s="228"/>
      <c r="AC859" s="73"/>
    </row>
    <row r="860" spans="1:30" ht="15" customHeight="1">
      <c r="B860" s="872" t="s">
        <v>507</v>
      </c>
      <c r="C860" s="872"/>
      <c r="D860" s="108" t="s">
        <v>0</v>
      </c>
      <c r="E860" s="244" t="s">
        <v>544</v>
      </c>
      <c r="F860" s="244"/>
      <c r="G860" s="245"/>
      <c r="H860" s="239"/>
      <c r="I860" s="246"/>
      <c r="J860" s="240"/>
      <c r="K860" s="240"/>
      <c r="L860" s="240"/>
      <c r="M860" s="240"/>
      <c r="N860" s="109" t="s">
        <v>0</v>
      </c>
      <c r="O860" s="596"/>
      <c r="P860" s="597"/>
      <c r="Q860" s="597"/>
      <c r="R860" s="597"/>
      <c r="S860" s="238"/>
      <c r="T860" s="239"/>
      <c r="U860" s="243"/>
      <c r="V860" s="243"/>
      <c r="W860" s="243"/>
      <c r="X860" s="243"/>
      <c r="Y860" s="229"/>
      <c r="Z860" s="228"/>
      <c r="AA860" s="228"/>
      <c r="AB860" s="228"/>
      <c r="AC860" s="73"/>
    </row>
    <row r="861" spans="1:30" ht="15" customHeight="1">
      <c r="B861" s="872" t="s">
        <v>509</v>
      </c>
      <c r="C861" s="872"/>
      <c r="D861" s="108" t="s">
        <v>0</v>
      </c>
      <c r="E861" s="241" t="s">
        <v>510</v>
      </c>
      <c r="F861" s="242"/>
      <c r="G861" s="230"/>
      <c r="H861" s="239"/>
      <c r="I861" s="236"/>
      <c r="J861" s="240"/>
      <c r="K861" s="240"/>
      <c r="L861" s="240"/>
      <c r="M861" s="240"/>
      <c r="N861" s="109" t="s">
        <v>0</v>
      </c>
      <c r="O861" s="596"/>
      <c r="P861" s="597"/>
      <c r="Q861" s="597"/>
      <c r="R861" s="597"/>
      <c r="S861" s="238"/>
      <c r="T861" s="235" t="s">
        <v>548</v>
      </c>
      <c r="U861" s="596"/>
      <c r="V861" s="597"/>
      <c r="W861" s="597"/>
      <c r="X861" s="597"/>
      <c r="Y861" s="873" t="s">
        <v>119</v>
      </c>
      <c r="Z861" s="874"/>
      <c r="AA861" s="874"/>
      <c r="AB861" s="228"/>
      <c r="AC861" s="73"/>
    </row>
    <row r="862" spans="1:30" ht="15" customHeight="1">
      <c r="B862" s="234" t="s">
        <v>514</v>
      </c>
      <c r="C862" s="235" t="s">
        <v>0</v>
      </c>
      <c r="D862" s="202" t="s">
        <v>634</v>
      </c>
      <c r="E862" s="241"/>
      <c r="F862" s="242"/>
      <c r="G862" s="230"/>
      <c r="H862" s="239"/>
      <c r="I862" s="236"/>
      <c r="J862" s="240"/>
      <c r="K862" s="240"/>
      <c r="L862" s="240"/>
      <c r="M862" s="240"/>
      <c r="N862" s="109" t="s">
        <v>0</v>
      </c>
      <c r="O862" s="596"/>
      <c r="P862" s="597"/>
      <c r="Q862" s="597"/>
      <c r="R862" s="597"/>
      <c r="S862" s="238"/>
      <c r="T862" s="239"/>
      <c r="U862" s="243"/>
      <c r="V862" s="243"/>
      <c r="W862" s="243"/>
      <c r="X862" s="243"/>
      <c r="Y862" s="229"/>
      <c r="Z862" s="228"/>
      <c r="AA862" s="228"/>
      <c r="AB862" s="228"/>
      <c r="AC862" s="73"/>
      <c r="AD862" s="202" t="s">
        <v>614</v>
      </c>
    </row>
    <row r="864" spans="1:30" ht="15" customHeight="1">
      <c r="A864" s="249" t="s">
        <v>519</v>
      </c>
      <c r="B864" s="72"/>
      <c r="C864" s="72"/>
      <c r="D864" s="72"/>
      <c r="E864" s="72"/>
      <c r="F864" s="72"/>
      <c r="G864" s="72"/>
      <c r="H864" s="72"/>
      <c r="I864" s="72"/>
      <c r="J864" s="72"/>
      <c r="K864" s="72"/>
      <c r="L864" s="72"/>
      <c r="M864" s="72"/>
      <c r="N864" s="72"/>
      <c r="O864" s="72"/>
      <c r="P864" s="72"/>
      <c r="Q864" s="72"/>
      <c r="R864" s="72"/>
      <c r="S864" s="72"/>
      <c r="T864" s="72"/>
      <c r="U864" s="72"/>
      <c r="V864" s="72"/>
      <c r="W864" s="72"/>
      <c r="X864" s="72"/>
      <c r="Y864" s="72"/>
      <c r="Z864" s="72"/>
      <c r="AA864" s="72"/>
      <c r="AB864" s="72"/>
    </row>
    <row r="865" spans="1:29" ht="15" customHeight="1">
      <c r="B865" s="245" t="s">
        <v>520</v>
      </c>
      <c r="C865" s="234"/>
      <c r="D865" s="109"/>
      <c r="E865" s="241"/>
      <c r="F865" s="242"/>
      <c r="G865" s="230"/>
      <c r="H865" s="239"/>
      <c r="I865" s="251"/>
      <c r="J865" s="240"/>
      <c r="K865" s="109"/>
      <c r="L865" s="240"/>
      <c r="M865" s="240"/>
      <c r="N865" s="240"/>
      <c r="O865" s="240"/>
      <c r="P865" s="238"/>
      <c r="Q865" s="239"/>
      <c r="R865" s="235"/>
      <c r="S865" s="243"/>
      <c r="T865" s="243"/>
      <c r="U865" s="243"/>
      <c r="V865" s="243"/>
      <c r="W865" s="237"/>
      <c r="X865" s="237"/>
      <c r="Y865" s="229"/>
      <c r="Z865" s="228"/>
      <c r="AA865" s="228"/>
      <c r="AC865" s="73" t="s">
        <v>525</v>
      </c>
    </row>
    <row r="866" spans="1:29" ht="15" customHeight="1">
      <c r="B866" s="234" t="s">
        <v>521</v>
      </c>
      <c r="C866" s="109" t="s">
        <v>0</v>
      </c>
      <c r="D866" s="251" t="s">
        <v>522</v>
      </c>
      <c r="E866" s="240"/>
      <c r="F866" s="109"/>
      <c r="G866" s="231"/>
      <c r="H866" s="230"/>
      <c r="I866" s="230"/>
      <c r="J866" s="230"/>
      <c r="K866" s="109" t="s">
        <v>0</v>
      </c>
      <c r="L866" s="596"/>
      <c r="M866" s="597"/>
      <c r="N866" s="597"/>
      <c r="O866" s="597"/>
      <c r="P866" s="230"/>
      <c r="Q866" s="239"/>
      <c r="R866" s="235"/>
      <c r="S866" s="243"/>
      <c r="T866" s="243"/>
      <c r="U866" s="243"/>
      <c r="V866" s="243"/>
      <c r="W866" s="237"/>
      <c r="X866" s="237"/>
      <c r="Y866" s="229"/>
      <c r="Z866" s="228"/>
      <c r="AA866" s="228"/>
      <c r="AC866" s="73"/>
    </row>
    <row r="867" spans="1:29" ht="15" customHeight="1">
      <c r="B867" s="234" t="s">
        <v>523</v>
      </c>
      <c r="C867" s="235" t="s">
        <v>0</v>
      </c>
      <c r="D867" s="202" t="s">
        <v>524</v>
      </c>
      <c r="E867" s="241"/>
      <c r="F867" s="242"/>
      <c r="G867" s="230"/>
      <c r="H867" s="239"/>
      <c r="I867" s="239"/>
      <c r="J867" s="251"/>
      <c r="K867" s="109" t="s">
        <v>0</v>
      </c>
      <c r="L867" s="596"/>
      <c r="M867" s="597"/>
      <c r="N867" s="597"/>
      <c r="O867" s="597"/>
      <c r="P867" s="240"/>
      <c r="Q867" s="238"/>
      <c r="R867" s="239"/>
      <c r="S867" s="235"/>
      <c r="T867" s="243"/>
      <c r="U867" s="243"/>
      <c r="V867" s="243"/>
      <c r="W867" s="243"/>
      <c r="X867" s="237"/>
      <c r="Y867" s="237"/>
      <c r="Z867" s="229"/>
      <c r="AA867" s="228"/>
      <c r="AC867" s="73"/>
    </row>
    <row r="869" spans="1:29" ht="15" customHeight="1">
      <c r="A869" s="72" t="s">
        <v>527</v>
      </c>
      <c r="B869" s="72"/>
      <c r="C869" s="72"/>
      <c r="D869" s="72"/>
      <c r="E869" s="72"/>
      <c r="F869" s="72"/>
      <c r="G869" s="72"/>
      <c r="H869" s="72"/>
      <c r="I869" s="72"/>
      <c r="J869" s="72"/>
      <c r="K869" s="72"/>
      <c r="L869" s="72"/>
      <c r="M869" s="72"/>
      <c r="N869" s="72"/>
      <c r="O869" s="72"/>
      <c r="P869" s="72"/>
      <c r="Q869" s="72"/>
      <c r="R869" s="72"/>
      <c r="S869" s="72"/>
      <c r="T869" s="72"/>
      <c r="U869" s="72"/>
      <c r="V869" s="72"/>
      <c r="W869" s="72"/>
      <c r="X869" s="72"/>
      <c r="Y869" s="72"/>
      <c r="Z869" s="72"/>
      <c r="AA869" s="72"/>
      <c r="AB869" s="72"/>
    </row>
    <row r="870" spans="1:29" ht="15" customHeight="1">
      <c r="B870" s="255" t="s">
        <v>526</v>
      </c>
      <c r="C870" s="253"/>
      <c r="D870" s="253"/>
      <c r="E870" s="253"/>
      <c r="F870" s="253"/>
      <c r="G870" s="253"/>
      <c r="H870" s="253"/>
      <c r="I870" s="253"/>
      <c r="J870" s="253"/>
      <c r="K870" s="253"/>
      <c r="L870" s="253"/>
      <c r="M870" s="253"/>
      <c r="N870" s="253"/>
      <c r="O870" s="253"/>
      <c r="P870" s="253"/>
      <c r="Q870" s="253"/>
      <c r="R870" s="253"/>
      <c r="S870" s="253"/>
      <c r="T870" s="253"/>
      <c r="U870" s="253"/>
      <c r="V870" s="253"/>
      <c r="W870" s="253"/>
      <c r="X870" s="253"/>
      <c r="Y870" s="253"/>
      <c r="Z870" s="253"/>
      <c r="AA870" s="253"/>
      <c r="AC870" s="73" t="s">
        <v>529</v>
      </c>
    </row>
    <row r="871" spans="1:29" ht="15" customHeight="1">
      <c r="B871" s="253"/>
      <c r="C871" s="254" t="s">
        <v>559</v>
      </c>
      <c r="D871" s="253"/>
      <c r="E871" s="253"/>
      <c r="F871" s="253"/>
      <c r="G871" s="253"/>
      <c r="H871" s="253"/>
      <c r="I871" s="253"/>
      <c r="J871" s="253"/>
      <c r="K871" s="253"/>
      <c r="L871" s="253"/>
      <c r="M871" s="253"/>
      <c r="N871" s="253"/>
      <c r="O871" s="253"/>
      <c r="P871" s="253"/>
      <c r="Q871" s="253"/>
      <c r="R871" s="253"/>
      <c r="S871" s="253"/>
      <c r="T871" s="253"/>
      <c r="U871" s="253"/>
      <c r="V871" s="253"/>
      <c r="W871" s="253"/>
      <c r="X871" s="253"/>
      <c r="Y871" s="253"/>
      <c r="Z871" s="253"/>
      <c r="AA871" s="253"/>
      <c r="AC871" s="73" t="s">
        <v>528</v>
      </c>
    </row>
    <row r="873" spans="1:29" ht="15" customHeight="1">
      <c r="A873" s="42"/>
      <c r="B873" s="72" t="s">
        <v>530</v>
      </c>
      <c r="C873" s="72"/>
      <c r="D873" s="72"/>
      <c r="E873" s="72"/>
      <c r="F873" s="72"/>
      <c r="G873" s="72"/>
      <c r="H873" s="72"/>
      <c r="I873" s="72"/>
      <c r="J873" s="72"/>
      <c r="K873" s="72"/>
      <c r="L873" s="72"/>
      <c r="M873" s="72"/>
      <c r="N873" s="72"/>
      <c r="O873" s="72"/>
      <c r="P873" s="72"/>
      <c r="Q873" s="72"/>
      <c r="R873" s="72"/>
      <c r="S873" s="72"/>
      <c r="T873" s="72"/>
      <c r="U873" s="72"/>
      <c r="V873" s="72"/>
      <c r="W873" s="72"/>
      <c r="X873" s="72"/>
      <c r="Y873" s="72"/>
      <c r="Z873" s="72"/>
      <c r="AA873" s="72"/>
      <c r="AB873" s="72"/>
    </row>
    <row r="875" spans="1:29" ht="15" customHeight="1">
      <c r="A875" s="72" t="s">
        <v>540</v>
      </c>
      <c r="B875" s="72"/>
      <c r="C875" s="72"/>
      <c r="D875" s="72"/>
      <c r="E875" s="72"/>
      <c r="F875" s="72"/>
      <c r="G875" s="72"/>
      <c r="H875" s="72"/>
      <c r="I875" s="72"/>
      <c r="J875" s="72"/>
      <c r="K875" s="72"/>
      <c r="L875" s="72"/>
      <c r="M875" s="72"/>
      <c r="N875" s="72"/>
      <c r="O875" s="72"/>
      <c r="P875" s="72"/>
      <c r="Q875" s="72"/>
      <c r="R875" s="72"/>
      <c r="S875" s="72"/>
      <c r="T875" s="72"/>
      <c r="U875" s="72"/>
      <c r="V875" s="72"/>
      <c r="W875" s="72"/>
      <c r="X875" s="72"/>
      <c r="Y875" s="72"/>
      <c r="Z875" s="72"/>
      <c r="AA875" s="72"/>
      <c r="AB875" s="72"/>
    </row>
    <row r="876" spans="1:29" ht="15" customHeight="1">
      <c r="B876" s="306" t="s">
        <v>661</v>
      </c>
      <c r="C876" s="256"/>
      <c r="D876" s="256"/>
      <c r="E876" s="256"/>
      <c r="F876" s="256"/>
      <c r="G876" s="256"/>
      <c r="H876" s="256"/>
      <c r="I876" s="256"/>
      <c r="J876" s="256"/>
      <c r="K876" s="256"/>
      <c r="L876" s="256"/>
      <c r="M876" s="256"/>
      <c r="N876" s="256"/>
      <c r="O876" s="256"/>
      <c r="P876" s="256"/>
      <c r="Q876" s="256"/>
      <c r="R876" s="256"/>
      <c r="S876" s="256"/>
      <c r="T876" s="256"/>
      <c r="U876" s="256"/>
      <c r="V876" s="256"/>
      <c r="W876" s="256"/>
      <c r="X876" s="256"/>
      <c r="Y876" s="256"/>
      <c r="Z876" s="256"/>
      <c r="AA876" s="256"/>
      <c r="AC876" s="73"/>
    </row>
    <row r="877" spans="1:29" ht="15" customHeight="1">
      <c r="B877" s="595" t="s">
        <v>531</v>
      </c>
      <c r="C877" s="595"/>
      <c r="D877" s="109" t="s">
        <v>0</v>
      </c>
      <c r="E877" s="257" t="s">
        <v>532</v>
      </c>
      <c r="F877" s="256"/>
      <c r="G877" s="256"/>
      <c r="H877" s="256"/>
      <c r="I877" s="256"/>
      <c r="J877" s="256"/>
      <c r="K877" s="109" t="s">
        <v>0</v>
      </c>
      <c r="L877" s="596"/>
      <c r="M877" s="597"/>
      <c r="N877" s="597"/>
      <c r="O877" s="597"/>
      <c r="P877" s="256"/>
      <c r="Q877" s="256"/>
      <c r="R877" s="256"/>
      <c r="S877" s="256"/>
      <c r="T877" s="256"/>
      <c r="U877" s="256"/>
      <c r="V877" s="256"/>
      <c r="W877" s="256"/>
      <c r="X877" s="256"/>
      <c r="Y877" s="256"/>
      <c r="Z877" s="256"/>
      <c r="AA877" s="256"/>
      <c r="AC877" s="73"/>
    </row>
    <row r="878" spans="1:29" ht="15" customHeight="1">
      <c r="B878" s="595" t="s">
        <v>533</v>
      </c>
      <c r="C878" s="595"/>
      <c r="D878" s="109" t="s">
        <v>0</v>
      </c>
      <c r="E878" s="257" t="s">
        <v>550</v>
      </c>
      <c r="F878" s="256"/>
      <c r="G878" s="256"/>
      <c r="H878" s="256"/>
      <c r="I878" s="256"/>
      <c r="J878" s="256"/>
      <c r="K878" s="109" t="s">
        <v>0</v>
      </c>
      <c r="L878" s="596"/>
      <c r="M878" s="597"/>
      <c r="N878" s="597"/>
      <c r="O878" s="597"/>
      <c r="P878" s="256"/>
      <c r="Q878" s="256"/>
      <c r="R878" s="256"/>
      <c r="S878" s="256"/>
      <c r="T878" s="256"/>
      <c r="U878" s="256"/>
      <c r="V878" s="256"/>
      <c r="W878" s="256"/>
      <c r="X878" s="256"/>
      <c r="Y878" s="256"/>
      <c r="Z878" s="256"/>
      <c r="AA878" s="256"/>
      <c r="AC878" s="73"/>
    </row>
    <row r="879" spans="1:29" ht="15" customHeight="1">
      <c r="B879" s="594" t="s">
        <v>14</v>
      </c>
      <c r="C879" s="595"/>
      <c r="D879" s="109" t="s">
        <v>0</v>
      </c>
      <c r="E879" s="283" t="s">
        <v>625</v>
      </c>
      <c r="F879" s="256"/>
      <c r="G879" s="256"/>
      <c r="H879" s="256"/>
      <c r="I879" s="256"/>
      <c r="J879" s="256"/>
      <c r="K879" s="109" t="s">
        <v>0</v>
      </c>
      <c r="L879" s="596"/>
      <c r="M879" s="597"/>
      <c r="N879" s="597"/>
      <c r="O879" s="597"/>
      <c r="P879" s="256"/>
      <c r="Q879" s="256"/>
      <c r="R879" s="256"/>
      <c r="S879" s="256"/>
      <c r="T879" s="256"/>
      <c r="U879" s="256"/>
      <c r="V879" s="256"/>
      <c r="W879" s="256"/>
      <c r="X879" s="256"/>
      <c r="Y879" s="256"/>
      <c r="Z879" s="256"/>
      <c r="AA879" s="256"/>
      <c r="AC879" s="73"/>
    </row>
    <row r="880" spans="1:29" ht="15" customHeight="1">
      <c r="B880" s="595" t="s">
        <v>534</v>
      </c>
      <c r="C880" s="595"/>
      <c r="D880" s="109" t="s">
        <v>0</v>
      </c>
      <c r="E880" s="257" t="s">
        <v>535</v>
      </c>
      <c r="F880" s="256"/>
      <c r="G880" s="256"/>
      <c r="H880" s="256"/>
      <c r="I880" s="256"/>
      <c r="J880" s="256"/>
      <c r="K880" s="109" t="s">
        <v>0</v>
      </c>
      <c r="L880" s="596"/>
      <c r="M880" s="597"/>
      <c r="N880" s="597"/>
      <c r="O880" s="597"/>
      <c r="P880" s="256"/>
      <c r="Q880" s="256"/>
      <c r="R880" s="256"/>
      <c r="S880" s="256"/>
      <c r="T880" s="256"/>
      <c r="U880" s="256"/>
      <c r="V880" s="256"/>
      <c r="W880" s="256"/>
      <c r="X880" s="256"/>
      <c r="Y880" s="256"/>
      <c r="Z880" s="256"/>
      <c r="AA880" s="256"/>
      <c r="AC880" s="73"/>
    </row>
    <row r="881" spans="1:30" ht="15" customHeight="1">
      <c r="B881" s="595" t="s">
        <v>536</v>
      </c>
      <c r="C881" s="595"/>
      <c r="D881" s="109" t="s">
        <v>0</v>
      </c>
      <c r="E881" s="283" t="s">
        <v>626</v>
      </c>
      <c r="F881" s="257"/>
      <c r="G881" s="257"/>
      <c r="H881" s="257"/>
      <c r="I881" s="257"/>
      <c r="J881" s="257"/>
      <c r="K881" s="109" t="s">
        <v>0</v>
      </c>
      <c r="L881" s="596"/>
      <c r="M881" s="597"/>
      <c r="N881" s="597"/>
      <c r="O881" s="597"/>
      <c r="P881" s="257"/>
      <c r="Q881" s="284"/>
      <c r="R881" s="284"/>
      <c r="S881" s="257"/>
      <c r="T881" s="257"/>
      <c r="U881" s="257"/>
      <c r="V881" s="257"/>
      <c r="W881" s="257"/>
      <c r="X881" s="257"/>
      <c r="Y881" s="229"/>
      <c r="Z881" s="228"/>
      <c r="AA881" s="228"/>
      <c r="AC881" s="73"/>
      <c r="AD881" s="84" t="s">
        <v>624</v>
      </c>
    </row>
    <row r="882" spans="1:30" ht="15" customHeight="1">
      <c r="B882" s="197" t="s">
        <v>3</v>
      </c>
      <c r="C882" s="237"/>
      <c r="D882" s="237"/>
      <c r="E882" s="234" t="s">
        <v>537</v>
      </c>
      <c r="F882" s="235" t="s">
        <v>0</v>
      </c>
      <c r="G882" s="880"/>
      <c r="H882" s="881"/>
      <c r="I882" s="881"/>
      <c r="J882" s="881"/>
      <c r="K882" s="258" t="s">
        <v>538</v>
      </c>
      <c r="L882" s="882" t="s">
        <v>539</v>
      </c>
      <c r="M882" s="882"/>
      <c r="N882" s="247"/>
      <c r="O882" s="258"/>
      <c r="P882" s="252"/>
      <c r="Q882" s="252"/>
      <c r="R882" s="237"/>
      <c r="S882" s="237"/>
      <c r="T882" s="237"/>
      <c r="U882" s="237"/>
      <c r="V882" s="237"/>
      <c r="W882" s="237"/>
      <c r="X882" s="237"/>
      <c r="Y882" s="873" t="s">
        <v>119</v>
      </c>
      <c r="Z882" s="874"/>
      <c r="AA882" s="874"/>
      <c r="AC882" s="73"/>
    </row>
    <row r="883" spans="1:30" ht="15" customHeight="1">
      <c r="B883" s="197"/>
      <c r="C883" s="237"/>
      <c r="D883" s="237"/>
      <c r="E883" s="234"/>
      <c r="F883" s="235"/>
      <c r="G883" s="248"/>
      <c r="H883" s="247"/>
      <c r="I883" s="247"/>
      <c r="J883" s="247"/>
      <c r="K883" s="258"/>
      <c r="L883" s="250"/>
      <c r="M883" s="250"/>
      <c r="N883" s="247"/>
      <c r="O883" s="258"/>
      <c r="P883" s="252"/>
      <c r="Q883" s="252"/>
      <c r="R883" s="237"/>
      <c r="S883" s="237"/>
      <c r="T883" s="237"/>
      <c r="U883" s="237"/>
      <c r="V883" s="237"/>
      <c r="W883" s="237"/>
      <c r="X883" s="237"/>
      <c r="Y883" s="229"/>
      <c r="Z883" s="228"/>
      <c r="AA883" s="228"/>
      <c r="AC883" s="42"/>
    </row>
    <row r="884" spans="1:30" ht="15" customHeight="1">
      <c r="B884" s="306" t="s">
        <v>661</v>
      </c>
      <c r="C884" s="256"/>
      <c r="D884" s="256"/>
      <c r="E884" s="256"/>
      <c r="F884" s="256"/>
      <c r="G884" s="256"/>
      <c r="H884" s="256"/>
      <c r="I884" s="256"/>
      <c r="J884" s="256"/>
      <c r="K884" s="256"/>
      <c r="L884" s="256"/>
      <c r="M884" s="256"/>
      <c r="N884" s="256"/>
      <c r="O884" s="256"/>
      <c r="P884" s="256"/>
      <c r="Q884" s="256"/>
      <c r="R884" s="256"/>
      <c r="S884" s="256"/>
      <c r="T884" s="256"/>
      <c r="U884" s="256"/>
      <c r="V884" s="256"/>
      <c r="W884" s="256"/>
      <c r="X884" s="256"/>
      <c r="Y884" s="256"/>
      <c r="Z884" s="256"/>
      <c r="AA884" s="256"/>
      <c r="AC884" s="73"/>
    </row>
    <row r="885" spans="1:30" ht="15" customHeight="1">
      <c r="B885" s="595" t="s">
        <v>531</v>
      </c>
      <c r="C885" s="595"/>
      <c r="D885" s="109" t="s">
        <v>0</v>
      </c>
      <c r="E885" s="257" t="s">
        <v>532</v>
      </c>
      <c r="F885" s="256"/>
      <c r="G885" s="256"/>
      <c r="H885" s="256"/>
      <c r="I885" s="256"/>
      <c r="J885" s="256"/>
      <c r="K885" s="109" t="s">
        <v>0</v>
      </c>
      <c r="L885" s="596"/>
      <c r="M885" s="597"/>
      <c r="N885" s="597"/>
      <c r="O885" s="597"/>
      <c r="P885" s="256"/>
      <c r="Q885" s="256"/>
      <c r="R885" s="256"/>
      <c r="S885" s="256"/>
      <c r="T885" s="256"/>
      <c r="U885" s="256"/>
      <c r="V885" s="256"/>
      <c r="W885" s="256"/>
      <c r="X885" s="256"/>
      <c r="Y885" s="256"/>
      <c r="Z885" s="256"/>
      <c r="AA885" s="256"/>
      <c r="AC885" s="73"/>
    </row>
    <row r="886" spans="1:30" ht="15" customHeight="1">
      <c r="B886" s="595" t="s">
        <v>533</v>
      </c>
      <c r="C886" s="595"/>
      <c r="D886" s="109" t="s">
        <v>0</v>
      </c>
      <c r="E886" s="257" t="s">
        <v>550</v>
      </c>
      <c r="F886" s="256"/>
      <c r="G886" s="256"/>
      <c r="H886" s="256"/>
      <c r="I886" s="256"/>
      <c r="J886" s="256"/>
      <c r="K886" s="109" t="s">
        <v>0</v>
      </c>
      <c r="L886" s="596"/>
      <c r="M886" s="597"/>
      <c r="N886" s="597"/>
      <c r="O886" s="597"/>
      <c r="P886" s="256"/>
      <c r="Q886" s="256"/>
      <c r="R886" s="256"/>
      <c r="S886" s="256"/>
      <c r="T886" s="256"/>
      <c r="U886" s="256"/>
      <c r="V886" s="256"/>
      <c r="W886" s="256"/>
      <c r="X886" s="256"/>
      <c r="Y886" s="256"/>
      <c r="Z886" s="256"/>
      <c r="AA886" s="256"/>
      <c r="AC886" s="73"/>
    </row>
    <row r="887" spans="1:30" ht="15" customHeight="1">
      <c r="B887" s="594" t="s">
        <v>14</v>
      </c>
      <c r="C887" s="595"/>
      <c r="D887" s="109" t="s">
        <v>0</v>
      </c>
      <c r="E887" s="283" t="s">
        <v>625</v>
      </c>
      <c r="F887" s="256"/>
      <c r="G887" s="256"/>
      <c r="H887" s="256"/>
      <c r="I887" s="256"/>
      <c r="J887" s="256"/>
      <c r="K887" s="109" t="s">
        <v>0</v>
      </c>
      <c r="L887" s="596"/>
      <c r="M887" s="597"/>
      <c r="N887" s="597"/>
      <c r="O887" s="597"/>
      <c r="P887" s="256"/>
      <c r="Q887" s="256"/>
      <c r="R887" s="256"/>
      <c r="S887" s="256"/>
      <c r="T887" s="256"/>
      <c r="U887" s="256"/>
      <c r="V887" s="256"/>
      <c r="W887" s="256"/>
      <c r="X887" s="256"/>
      <c r="Y887" s="256"/>
      <c r="Z887" s="256"/>
      <c r="AA887" s="256"/>
      <c r="AC887" s="73"/>
    </row>
    <row r="888" spans="1:30" ht="15" customHeight="1">
      <c r="B888" s="595" t="s">
        <v>534</v>
      </c>
      <c r="C888" s="595"/>
      <c r="D888" s="109" t="s">
        <v>0</v>
      </c>
      <c r="E888" s="257" t="s">
        <v>541</v>
      </c>
      <c r="F888" s="256"/>
      <c r="G888" s="256"/>
      <c r="H888" s="256"/>
      <c r="I888" s="256"/>
      <c r="J888" s="256"/>
      <c r="K888" s="109" t="s">
        <v>0</v>
      </c>
      <c r="L888" s="596"/>
      <c r="M888" s="597"/>
      <c r="N888" s="597"/>
      <c r="O888" s="597"/>
      <c r="P888" s="256"/>
      <c r="Q888" s="256"/>
      <c r="R888" s="256"/>
      <c r="S888" s="256"/>
      <c r="T888" s="256"/>
      <c r="U888" s="256"/>
      <c r="V888" s="256"/>
      <c r="W888" s="256"/>
      <c r="X888" s="256"/>
      <c r="Y888" s="256"/>
      <c r="Z888" s="256"/>
      <c r="AA888" s="256"/>
      <c r="AC888" s="73"/>
    </row>
    <row r="889" spans="1:30" ht="15" customHeight="1">
      <c r="B889" s="595" t="s">
        <v>536</v>
      </c>
      <c r="C889" s="595"/>
      <c r="D889" s="109" t="s">
        <v>0</v>
      </c>
      <c r="E889" s="283" t="s">
        <v>626</v>
      </c>
      <c r="F889" s="257"/>
      <c r="G889" s="257"/>
      <c r="H889" s="257"/>
      <c r="I889" s="257"/>
      <c r="J889" s="257"/>
      <c r="K889" s="109" t="s">
        <v>0</v>
      </c>
      <c r="L889" s="596"/>
      <c r="M889" s="597"/>
      <c r="N889" s="597"/>
      <c r="O889" s="597"/>
      <c r="P889" s="257"/>
      <c r="Q889" s="284"/>
      <c r="R889" s="284"/>
      <c r="S889" s="257"/>
      <c r="T889" s="257"/>
      <c r="U889" s="257"/>
      <c r="V889" s="257"/>
      <c r="W889" s="257"/>
      <c r="X889" s="257"/>
      <c r="Y889" s="229"/>
      <c r="Z889" s="228"/>
      <c r="AA889" s="228"/>
      <c r="AC889" s="73"/>
    </row>
    <row r="890" spans="1:30" ht="15" customHeight="1">
      <c r="B890" s="197" t="s">
        <v>3</v>
      </c>
      <c r="C890" s="237"/>
      <c r="D890" s="237"/>
      <c r="E890" s="234" t="s">
        <v>537</v>
      </c>
      <c r="F890" s="235" t="s">
        <v>0</v>
      </c>
      <c r="G890" s="880"/>
      <c r="H890" s="881"/>
      <c r="I890" s="881"/>
      <c r="J890" s="881"/>
      <c r="K890" s="258" t="s">
        <v>538</v>
      </c>
      <c r="L890" s="882" t="s">
        <v>539</v>
      </c>
      <c r="M890" s="882"/>
      <c r="N890" s="247"/>
      <c r="O890" s="258"/>
      <c r="P890" s="252"/>
      <c r="Q890" s="252"/>
      <c r="R890" s="237"/>
      <c r="S890" s="237"/>
      <c r="T890" s="237"/>
      <c r="U890" s="237"/>
      <c r="V890" s="237"/>
      <c r="W890" s="237"/>
      <c r="X890" s="237"/>
      <c r="Y890" s="873" t="s">
        <v>119</v>
      </c>
      <c r="Z890" s="874"/>
      <c r="AA890" s="874"/>
      <c r="AC890" s="73"/>
    </row>
    <row r="891" spans="1:30" ht="15" customHeight="1">
      <c r="B891" s="197"/>
      <c r="C891" s="237"/>
      <c r="D891" s="237"/>
      <c r="E891" s="234"/>
      <c r="F891" s="235"/>
      <c r="G891" s="248"/>
      <c r="H891" s="247"/>
      <c r="I891" s="247"/>
      <c r="J891" s="247"/>
      <c r="K891" s="258"/>
      <c r="L891" s="250"/>
      <c r="M891" s="250"/>
      <c r="N891" s="247"/>
      <c r="O891" s="258"/>
      <c r="P891" s="252"/>
      <c r="Q891" s="252"/>
      <c r="R891" s="237"/>
      <c r="S891" s="237"/>
      <c r="T891" s="237"/>
      <c r="U891" s="237"/>
      <c r="V891" s="237"/>
      <c r="W891" s="237"/>
      <c r="X891" s="237"/>
      <c r="Y891" s="229"/>
      <c r="Z891" s="228"/>
      <c r="AA891" s="228"/>
      <c r="AC891" s="62"/>
    </row>
    <row r="892" spans="1:30" ht="15" customHeight="1">
      <c r="A892" s="259"/>
      <c r="B892" s="110"/>
      <c r="C892" s="110"/>
      <c r="D892" s="109"/>
      <c r="E892" s="234"/>
      <c r="F892" s="234"/>
      <c r="G892" s="891"/>
      <c r="H892" s="872"/>
      <c r="I892" s="872"/>
      <c r="J892" s="872"/>
      <c r="K892" s="872"/>
      <c r="L892" s="872"/>
      <c r="M892" s="872"/>
      <c r="N892" s="872"/>
      <c r="O892" s="872"/>
      <c r="P892" s="234" t="s">
        <v>0</v>
      </c>
      <c r="Q892" s="878"/>
      <c r="R892" s="879"/>
      <c r="S892" s="879"/>
      <c r="T892" s="879"/>
      <c r="U892" s="294" t="s">
        <v>264</v>
      </c>
      <c r="V892" s="883"/>
      <c r="W892" s="883"/>
      <c r="X892" s="293" t="s">
        <v>641</v>
      </c>
      <c r="Y892" s="260"/>
      <c r="Z892" s="260"/>
      <c r="AA892" s="260"/>
      <c r="AC892" s="73" t="s">
        <v>549</v>
      </c>
    </row>
    <row r="894" spans="1:30" ht="15" customHeight="1">
      <c r="B894" s="245" t="s">
        <v>662</v>
      </c>
      <c r="C894" s="261"/>
      <c r="D894" s="261"/>
      <c r="E894" s="261"/>
      <c r="F894" s="261"/>
      <c r="G894" s="261"/>
      <c r="H894" s="261"/>
      <c r="I894" s="261"/>
      <c r="J894" s="261"/>
      <c r="K894" s="261"/>
      <c r="L894" s="261"/>
      <c r="M894" s="261"/>
      <c r="N894" s="261"/>
      <c r="O894" s="261"/>
      <c r="P894" s="261"/>
      <c r="Q894" s="261"/>
      <c r="R894" s="261"/>
      <c r="S894" s="261"/>
      <c r="T894" s="261"/>
      <c r="U894" s="261"/>
      <c r="V894" s="261"/>
      <c r="W894" s="261"/>
      <c r="X894" s="261"/>
      <c r="Y894" s="261"/>
      <c r="Z894" s="261"/>
      <c r="AA894" s="261"/>
      <c r="AC894" s="73" t="s">
        <v>556</v>
      </c>
    </row>
    <row r="895" spans="1:30" ht="15" customHeight="1">
      <c r="B895" s="877" t="s">
        <v>551</v>
      </c>
      <c r="C895" s="877"/>
      <c r="D895" s="109" t="s">
        <v>0</v>
      </c>
      <c r="E895" s="262" t="s">
        <v>552</v>
      </c>
      <c r="F895" s="261"/>
      <c r="G895" s="261"/>
      <c r="H895" s="261"/>
      <c r="I895" s="261"/>
      <c r="J895" s="261"/>
      <c r="K895" s="109" t="s">
        <v>0</v>
      </c>
      <c r="L895" s="596"/>
      <c r="M895" s="597"/>
      <c r="N895" s="597"/>
      <c r="O895" s="597"/>
      <c r="P895" s="261"/>
      <c r="Q895" s="261"/>
      <c r="R895" s="261"/>
      <c r="S895" s="261"/>
      <c r="T895" s="261"/>
      <c r="U895" s="261"/>
      <c r="V895" s="261"/>
      <c r="W895" s="261"/>
      <c r="X895" s="261"/>
      <c r="Y895" s="261"/>
      <c r="Z895" s="261"/>
      <c r="AA895" s="261"/>
      <c r="AC895" s="73"/>
    </row>
    <row r="896" spans="1:30" ht="15" customHeight="1">
      <c r="B896" s="262" t="s">
        <v>553</v>
      </c>
      <c r="C896" s="261"/>
      <c r="D896" s="261"/>
      <c r="E896" s="261"/>
      <c r="F896" s="261"/>
      <c r="G896" s="261"/>
      <c r="H896" s="261"/>
      <c r="I896" s="261"/>
      <c r="J896" s="261"/>
      <c r="K896" s="109" t="s">
        <v>0</v>
      </c>
      <c r="L896" s="596"/>
      <c r="M896" s="597"/>
      <c r="N896" s="597"/>
      <c r="O896" s="597"/>
      <c r="P896" s="263" t="s">
        <v>554</v>
      </c>
      <c r="Q896" s="261"/>
      <c r="R896" s="261"/>
      <c r="S896" s="261"/>
      <c r="T896" s="261"/>
      <c r="U896" s="261"/>
      <c r="V896" s="261"/>
      <c r="W896" s="261"/>
      <c r="X896" s="261"/>
      <c r="Y896" s="261"/>
      <c r="Z896" s="261"/>
      <c r="AA896" s="261"/>
      <c r="AC896" s="73"/>
    </row>
    <row r="897" spans="1:29" ht="15" customHeight="1">
      <c r="B897" s="262" t="s">
        <v>3</v>
      </c>
      <c r="C897" s="261"/>
      <c r="D897" s="261"/>
      <c r="E897" s="264" t="s">
        <v>555</v>
      </c>
      <c r="F897" s="235" t="s">
        <v>0</v>
      </c>
      <c r="G897" s="875"/>
      <c r="H897" s="876"/>
      <c r="I897" s="876"/>
      <c r="J897" s="876"/>
      <c r="K897" s="258" t="s">
        <v>538</v>
      </c>
      <c r="L897" s="877" t="s">
        <v>551</v>
      </c>
      <c r="M897" s="877"/>
      <c r="N897" s="261"/>
      <c r="O897" s="261"/>
      <c r="P897" s="261"/>
      <c r="Q897" s="261"/>
      <c r="R897" s="261"/>
      <c r="S897" s="261"/>
      <c r="T897" s="261"/>
      <c r="U897" s="261"/>
      <c r="V897" s="261"/>
      <c r="W897" s="261"/>
      <c r="X897" s="261"/>
      <c r="Y897" s="873" t="s">
        <v>119</v>
      </c>
      <c r="Z897" s="874"/>
      <c r="AA897" s="874"/>
      <c r="AC897" s="73"/>
    </row>
    <row r="899" spans="1:29" ht="15" customHeight="1">
      <c r="B899" s="245" t="s">
        <v>662</v>
      </c>
      <c r="C899" s="261"/>
      <c r="D899" s="261"/>
      <c r="E899" s="261"/>
      <c r="F899" s="261"/>
      <c r="G899" s="261"/>
      <c r="H899" s="261"/>
      <c r="I899" s="261"/>
      <c r="J899" s="261"/>
      <c r="K899" s="261"/>
      <c r="L899" s="261"/>
      <c r="M899" s="261"/>
      <c r="N899" s="261"/>
      <c r="O899" s="261"/>
      <c r="P899" s="261"/>
      <c r="Q899" s="261"/>
      <c r="R899" s="261"/>
      <c r="S899" s="261"/>
      <c r="T899" s="261"/>
      <c r="U899" s="261"/>
      <c r="V899" s="261"/>
      <c r="W899" s="261"/>
      <c r="X899" s="261"/>
      <c r="Y899" s="261"/>
      <c r="Z899" s="261"/>
      <c r="AA899" s="261"/>
      <c r="AC899" s="73" t="s">
        <v>618</v>
      </c>
    </row>
    <row r="900" spans="1:29" ht="15" customHeight="1">
      <c r="B900" s="877" t="s">
        <v>551</v>
      </c>
      <c r="C900" s="877"/>
      <c r="D900" s="109" t="s">
        <v>0</v>
      </c>
      <c r="E900" s="262" t="s">
        <v>552</v>
      </c>
      <c r="F900" s="261"/>
      <c r="G900" s="261"/>
      <c r="H900" s="261"/>
      <c r="I900" s="261"/>
      <c r="J900" s="261"/>
      <c r="K900" s="109" t="s">
        <v>0</v>
      </c>
      <c r="L900" s="596"/>
      <c r="M900" s="597"/>
      <c r="N900" s="597"/>
      <c r="O900" s="597"/>
      <c r="P900" s="261"/>
      <c r="Q900" s="261"/>
      <c r="R900" s="261"/>
      <c r="S900" s="261"/>
      <c r="T900" s="261"/>
      <c r="U900" s="261"/>
      <c r="V900" s="261"/>
      <c r="W900" s="261"/>
      <c r="X900" s="261"/>
      <c r="Y900" s="261"/>
      <c r="Z900" s="261"/>
      <c r="AA900" s="261"/>
      <c r="AC900" s="73"/>
    </row>
    <row r="901" spans="1:29" ht="15" customHeight="1">
      <c r="B901" s="282" t="s">
        <v>619</v>
      </c>
      <c r="C901" s="261"/>
      <c r="D901" s="261"/>
      <c r="E901" s="261"/>
      <c r="F901" s="261"/>
      <c r="G901" s="261"/>
      <c r="H901" s="261"/>
      <c r="I901" s="261"/>
      <c r="J901" s="261"/>
      <c r="K901" s="109" t="s">
        <v>0</v>
      </c>
      <c r="L901" s="596"/>
      <c r="M901" s="597"/>
      <c r="N901" s="597"/>
      <c r="O901" s="597"/>
      <c r="P901" s="263"/>
      <c r="Q901" s="261"/>
      <c r="R901" s="261"/>
      <c r="S901" s="261"/>
      <c r="T901" s="261"/>
      <c r="U901" s="261"/>
      <c r="V901" s="261"/>
      <c r="W901" s="261"/>
      <c r="X901" s="261"/>
      <c r="Y901" s="261"/>
      <c r="Z901" s="261"/>
      <c r="AA901" s="261"/>
      <c r="AC901" s="73"/>
    </row>
    <row r="902" spans="1:29" ht="15" customHeight="1">
      <c r="B902" s="282" t="s">
        <v>617</v>
      </c>
      <c r="C902" s="261"/>
      <c r="D902" s="261"/>
      <c r="E902" s="261"/>
      <c r="F902" s="261"/>
      <c r="G902" s="261"/>
      <c r="H902" s="261"/>
      <c r="I902" s="261"/>
      <c r="J902" s="261"/>
      <c r="K902" s="109" t="s">
        <v>0</v>
      </c>
      <c r="L902" s="596"/>
      <c r="M902" s="597"/>
      <c r="N902" s="597"/>
      <c r="O902" s="597"/>
      <c r="P902" s="263"/>
      <c r="Q902" s="261"/>
      <c r="R902" s="261"/>
      <c r="S902" s="261"/>
      <c r="T902" s="261"/>
      <c r="U902" s="261"/>
      <c r="V902" s="261"/>
      <c r="W902" s="261"/>
      <c r="X902" s="261"/>
      <c r="Y902" s="261"/>
      <c r="Z902" s="261"/>
      <c r="AA902" s="261"/>
      <c r="AC902" s="73"/>
    </row>
    <row r="903" spans="1:29" ht="15" customHeight="1">
      <c r="B903" s="262" t="s">
        <v>3</v>
      </c>
      <c r="C903" s="261"/>
      <c r="D903" s="261"/>
      <c r="E903" s="264" t="s">
        <v>555</v>
      </c>
      <c r="F903" s="235" t="s">
        <v>0</v>
      </c>
      <c r="G903" s="875"/>
      <c r="H903" s="876"/>
      <c r="I903" s="876"/>
      <c r="J903" s="876"/>
      <c r="K903" s="258" t="s">
        <v>538</v>
      </c>
      <c r="L903" s="877" t="s">
        <v>551</v>
      </c>
      <c r="M903" s="877"/>
      <c r="N903" s="261"/>
      <c r="O903" s="261"/>
      <c r="P903" s="261"/>
      <c r="Q903" s="261"/>
      <c r="R903" s="261"/>
      <c r="S903" s="261"/>
      <c r="T903" s="261"/>
      <c r="U903" s="261"/>
      <c r="V903" s="261"/>
      <c r="W903" s="261"/>
      <c r="X903" s="261"/>
      <c r="Y903" s="873" t="s">
        <v>119</v>
      </c>
      <c r="Z903" s="874"/>
      <c r="AA903" s="874"/>
      <c r="AC903" s="73"/>
    </row>
    <row r="904" spans="1:29" ht="15" customHeight="1">
      <c r="B904" s="5" t="s">
        <v>620</v>
      </c>
      <c r="AC904" s="73"/>
    </row>
    <row r="909" spans="1:29" ht="15" customHeight="1">
      <c r="A909" s="72" t="s">
        <v>557</v>
      </c>
      <c r="B909" s="72"/>
      <c r="C909" s="72"/>
      <c r="D909" s="72"/>
      <c r="E909" s="72"/>
      <c r="F909" s="72"/>
      <c r="G909" s="72"/>
      <c r="H909" s="72"/>
      <c r="I909" s="72"/>
      <c r="J909" s="72"/>
      <c r="K909" s="72"/>
      <c r="L909" s="72"/>
      <c r="M909" s="72"/>
      <c r="N909" s="72"/>
      <c r="O909" s="72"/>
      <c r="P909" s="72"/>
      <c r="Q909" s="72"/>
      <c r="R909" s="72"/>
      <c r="S909" s="72"/>
      <c r="T909" s="72"/>
      <c r="U909" s="72"/>
      <c r="V909" s="72"/>
      <c r="W909" s="72"/>
      <c r="X909" s="72"/>
      <c r="Y909" s="72"/>
      <c r="Z909" s="72"/>
      <c r="AA909" s="72"/>
      <c r="AB909" s="72"/>
    </row>
  </sheetData>
  <mergeCells count="1735">
    <mergeCell ref="X699:AA699"/>
    <mergeCell ref="I700:L700"/>
    <mergeCell ref="N700:Q700"/>
    <mergeCell ref="I699:L699"/>
    <mergeCell ref="N699:Q699"/>
    <mergeCell ref="X700:AA700"/>
    <mergeCell ref="N708:Q708"/>
    <mergeCell ref="X707:AA707"/>
    <mergeCell ref="B102:C102"/>
    <mergeCell ref="E102:H102"/>
    <mergeCell ref="Y99:AA99"/>
    <mergeCell ref="B100:C100"/>
    <mergeCell ref="E100:H100"/>
    <mergeCell ref="B101:C101"/>
    <mergeCell ref="E101:H101"/>
    <mergeCell ref="B68:C68"/>
    <mergeCell ref="E68:H68"/>
    <mergeCell ref="B99:C99"/>
    <mergeCell ref="E99:F99"/>
    <mergeCell ref="L99:O99"/>
    <mergeCell ref="S99:V99"/>
    <mergeCell ref="L81:L82"/>
    <mergeCell ref="M81:Q81"/>
    <mergeCell ref="R83:R84"/>
    <mergeCell ref="M84:N84"/>
    <mergeCell ref="M82:N82"/>
    <mergeCell ref="W91:AA91"/>
    <mergeCell ref="Y93:AA93"/>
    <mergeCell ref="W92:AA92"/>
    <mergeCell ref="B635:F635"/>
    <mergeCell ref="G635:I635"/>
    <mergeCell ref="J635:L635"/>
    <mergeCell ref="Q739:AA739"/>
    <mergeCell ref="Q743:AA743"/>
    <mergeCell ref="Q729:AA729"/>
    <mergeCell ref="Q735:AA735"/>
    <mergeCell ref="Q736:AA736"/>
    <mergeCell ref="Q741:AA741"/>
    <mergeCell ref="Q731:AA731"/>
    <mergeCell ref="Q732:AA732"/>
    <mergeCell ref="Q720:AA720"/>
    <mergeCell ref="Q725:AA725"/>
    <mergeCell ref="Q724:AA724"/>
    <mergeCell ref="Q733:AA733"/>
    <mergeCell ref="B735:F735"/>
    <mergeCell ref="G735:K735"/>
    <mergeCell ref="L735:P735"/>
    <mergeCell ref="B736:F736"/>
    <mergeCell ref="G736:K736"/>
    <mergeCell ref="L736:P736"/>
    <mergeCell ref="B729:F729"/>
    <mergeCell ref="G729:K729"/>
    <mergeCell ref="L729:P729"/>
    <mergeCell ref="B775:F775"/>
    <mergeCell ref="G775:K775"/>
    <mergeCell ref="L775:P775"/>
    <mergeCell ref="Q775:U775"/>
    <mergeCell ref="V775:AA775"/>
    <mergeCell ref="B773:F773"/>
    <mergeCell ref="Q715:AA715"/>
    <mergeCell ref="Q717:AA717"/>
    <mergeCell ref="Q719:AA719"/>
    <mergeCell ref="Q718:AA718"/>
    <mergeCell ref="Q722:AA722"/>
    <mergeCell ref="B771:F771"/>
    <mergeCell ref="G771:K771"/>
    <mergeCell ref="L771:P771"/>
    <mergeCell ref="Q771:U771"/>
    <mergeCell ref="V771:AA771"/>
    <mergeCell ref="G773:K773"/>
    <mergeCell ref="L773:P773"/>
    <mergeCell ref="Q773:U773"/>
    <mergeCell ref="V773:AA773"/>
    <mergeCell ref="B768:F768"/>
    <mergeCell ref="G768:K768"/>
    <mergeCell ref="L768:P768"/>
    <mergeCell ref="Q768:U768"/>
    <mergeCell ref="V768:AA768"/>
    <mergeCell ref="B770:F770"/>
    <mergeCell ref="G770:K770"/>
    <mergeCell ref="L770:P770"/>
    <mergeCell ref="Q770:U770"/>
    <mergeCell ref="V770:AA770"/>
    <mergeCell ref="B765:F765"/>
    <mergeCell ref="G765:K765"/>
    <mergeCell ref="L765:P765"/>
    <mergeCell ref="Q765:U765"/>
    <mergeCell ref="V765:AA765"/>
    <mergeCell ref="B767:F767"/>
    <mergeCell ref="G767:K767"/>
    <mergeCell ref="L767:P767"/>
    <mergeCell ref="Q767:U767"/>
    <mergeCell ref="V767:AA767"/>
    <mergeCell ref="B763:F763"/>
    <mergeCell ref="G763:K763"/>
    <mergeCell ref="L763:P763"/>
    <mergeCell ref="Q763:U763"/>
    <mergeCell ref="V763:AA763"/>
    <mergeCell ref="B764:F764"/>
    <mergeCell ref="G764:K764"/>
    <mergeCell ref="L764:P764"/>
    <mergeCell ref="Q764:U764"/>
    <mergeCell ref="V764:AA764"/>
    <mergeCell ref="B760:F760"/>
    <mergeCell ref="G760:K760"/>
    <mergeCell ref="L760:P760"/>
    <mergeCell ref="Q760:U760"/>
    <mergeCell ref="V760:AA760"/>
    <mergeCell ref="B761:F761"/>
    <mergeCell ref="G761:K761"/>
    <mergeCell ref="L761:P761"/>
    <mergeCell ref="Q761:U761"/>
    <mergeCell ref="V761:AA761"/>
    <mergeCell ref="B757:F757"/>
    <mergeCell ref="G757:K757"/>
    <mergeCell ref="L757:P757"/>
    <mergeCell ref="Q757:U757"/>
    <mergeCell ref="V757:AA757"/>
    <mergeCell ref="B759:F759"/>
    <mergeCell ref="G759:K759"/>
    <mergeCell ref="L759:P759"/>
    <mergeCell ref="Q759:U759"/>
    <mergeCell ref="V759:AA759"/>
    <mergeCell ref="V751:AA751"/>
    <mergeCell ref="Q747:U747"/>
    <mergeCell ref="V747:AA747"/>
    <mergeCell ref="B749:F749"/>
    <mergeCell ref="G749:K749"/>
    <mergeCell ref="L749:P749"/>
    <mergeCell ref="Q749:U749"/>
    <mergeCell ref="V749:AA749"/>
    <mergeCell ref="B755:F755"/>
    <mergeCell ref="G755:K755"/>
    <mergeCell ref="L755:P755"/>
    <mergeCell ref="Q755:U755"/>
    <mergeCell ref="V755:AA755"/>
    <mergeCell ref="B756:F756"/>
    <mergeCell ref="G756:K756"/>
    <mergeCell ref="L756:P756"/>
    <mergeCell ref="Q756:U756"/>
    <mergeCell ref="V756:AA756"/>
    <mergeCell ref="B752:F752"/>
    <mergeCell ref="G752:K752"/>
    <mergeCell ref="L752:P752"/>
    <mergeCell ref="Q752:U752"/>
    <mergeCell ref="V752:AA752"/>
    <mergeCell ref="B754:F754"/>
    <mergeCell ref="G754:K754"/>
    <mergeCell ref="L754:P754"/>
    <mergeCell ref="Q754:U754"/>
    <mergeCell ref="V754:AA754"/>
    <mergeCell ref="V892:W892"/>
    <mergeCell ref="B859:C859"/>
    <mergeCell ref="B860:C860"/>
    <mergeCell ref="O860:R860"/>
    <mergeCell ref="B861:C861"/>
    <mergeCell ref="Q712:T712"/>
    <mergeCell ref="Q738:AA738"/>
    <mergeCell ref="Q723:AA723"/>
    <mergeCell ref="Q727:AA727"/>
    <mergeCell ref="Q728:AA728"/>
    <mergeCell ref="G892:O892"/>
    <mergeCell ref="G882:J882"/>
    <mergeCell ref="L882:M882"/>
    <mergeCell ref="Y882:AA882"/>
    <mergeCell ref="O859:R859"/>
    <mergeCell ref="B900:C900"/>
    <mergeCell ref="L900:O900"/>
    <mergeCell ref="B895:C895"/>
    <mergeCell ref="L895:O895"/>
    <mergeCell ref="L896:O896"/>
    <mergeCell ref="G897:J897"/>
    <mergeCell ref="L897:M897"/>
    <mergeCell ref="O862:R862"/>
    <mergeCell ref="L881:O881"/>
    <mergeCell ref="O861:R861"/>
    <mergeCell ref="B877:C877"/>
    <mergeCell ref="B853:C853"/>
    <mergeCell ref="B854:C854"/>
    <mergeCell ref="B855:C855"/>
    <mergeCell ref="L853:O853"/>
    <mergeCell ref="L854:O854"/>
    <mergeCell ref="B879:C879"/>
    <mergeCell ref="L901:O901"/>
    <mergeCell ref="G903:J903"/>
    <mergeCell ref="L903:M903"/>
    <mergeCell ref="Y903:AA903"/>
    <mergeCell ref="L902:O902"/>
    <mergeCell ref="Y843:AA843"/>
    <mergeCell ref="Y849:AA849"/>
    <mergeCell ref="Y855:AA855"/>
    <mergeCell ref="Y861:AA861"/>
    <mergeCell ref="Y897:AA897"/>
    <mergeCell ref="Q892:T892"/>
    <mergeCell ref="B885:C885"/>
    <mergeCell ref="L885:O885"/>
    <mergeCell ref="B886:C886"/>
    <mergeCell ref="L886:O886"/>
    <mergeCell ref="B888:C888"/>
    <mergeCell ref="L888:O888"/>
    <mergeCell ref="B889:C889"/>
    <mergeCell ref="L889:O889"/>
    <mergeCell ref="G890:J890"/>
    <mergeCell ref="L890:M890"/>
    <mergeCell ref="Y890:AA890"/>
    <mergeCell ref="L856:O856"/>
    <mergeCell ref="L867:O867"/>
    <mergeCell ref="L866:O866"/>
    <mergeCell ref="L877:O877"/>
    <mergeCell ref="L878:O878"/>
    <mergeCell ref="L880:O880"/>
    <mergeCell ref="U861:X861"/>
    <mergeCell ref="L879:O879"/>
    <mergeCell ref="B880:C880"/>
    <mergeCell ref="B881:C881"/>
    <mergeCell ref="B878:C878"/>
    <mergeCell ref="Y837:AA837"/>
    <mergeCell ref="L855:O855"/>
    <mergeCell ref="S855:V855"/>
    <mergeCell ref="L844:O844"/>
    <mergeCell ref="B847:C847"/>
    <mergeCell ref="O847:R847"/>
    <mergeCell ref="B848:C848"/>
    <mergeCell ref="O848:R848"/>
    <mergeCell ref="B849:C849"/>
    <mergeCell ref="O849:R849"/>
    <mergeCell ref="U849:X849"/>
    <mergeCell ref="O850:R850"/>
    <mergeCell ref="B836:C836"/>
    <mergeCell ref="L836:O836"/>
    <mergeCell ref="B837:C837"/>
    <mergeCell ref="E837:F837"/>
    <mergeCell ref="L837:O837"/>
    <mergeCell ref="S837:V837"/>
    <mergeCell ref="R831:V831"/>
    <mergeCell ref="W831:AA831"/>
    <mergeCell ref="B832:G832"/>
    <mergeCell ref="H832:L832"/>
    <mergeCell ref="M832:Q832"/>
    <mergeCell ref="R832:V832"/>
    <mergeCell ref="W832:AA832"/>
    <mergeCell ref="G833:J833"/>
    <mergeCell ref="B843:C843"/>
    <mergeCell ref="L843:O843"/>
    <mergeCell ref="S843:V843"/>
    <mergeCell ref="B841:C841"/>
    <mergeCell ref="B842:C842"/>
    <mergeCell ref="L841:O841"/>
    <mergeCell ref="L842:O842"/>
    <mergeCell ref="B827:C827"/>
    <mergeCell ref="L827:O827"/>
    <mergeCell ref="B828:C828"/>
    <mergeCell ref="L828:O828"/>
    <mergeCell ref="B829:C829"/>
    <mergeCell ref="L829:O829"/>
    <mergeCell ref="B830:C830"/>
    <mergeCell ref="L830:O830"/>
    <mergeCell ref="B831:G831"/>
    <mergeCell ref="H831:L831"/>
    <mergeCell ref="M831:Q831"/>
    <mergeCell ref="B823:C823"/>
    <mergeCell ref="C824:C825"/>
    <mergeCell ref="D824:D825"/>
    <mergeCell ref="P824:P825"/>
    <mergeCell ref="Q824:T825"/>
    <mergeCell ref="B826:C826"/>
    <mergeCell ref="F826:N826"/>
    <mergeCell ref="O826:P826"/>
    <mergeCell ref="Q826:T826"/>
    <mergeCell ref="B817:C817"/>
    <mergeCell ref="E817:F817"/>
    <mergeCell ref="L817:O817"/>
    <mergeCell ref="S817:V817"/>
    <mergeCell ref="Y817:AA817"/>
    <mergeCell ref="B821:C822"/>
    <mergeCell ref="D821:D822"/>
    <mergeCell ref="P821:P822"/>
    <mergeCell ref="Q821:T822"/>
    <mergeCell ref="B812:G812"/>
    <mergeCell ref="H812:L812"/>
    <mergeCell ref="M812:Q812"/>
    <mergeCell ref="B811:G811"/>
    <mergeCell ref="H811:L811"/>
    <mergeCell ref="M811:Q811"/>
    <mergeCell ref="L741:P741"/>
    <mergeCell ref="B801:C802"/>
    <mergeCell ref="D801:D802"/>
    <mergeCell ref="P801:P802"/>
    <mergeCell ref="Q801:T802"/>
    <mergeCell ref="B803:C803"/>
    <mergeCell ref="D804:D805"/>
    <mergeCell ref="P804:P805"/>
    <mergeCell ref="Q804:T805"/>
    <mergeCell ref="B743:F743"/>
    <mergeCell ref="G743:K743"/>
    <mergeCell ref="L743:P743"/>
    <mergeCell ref="B747:F747"/>
    <mergeCell ref="G747:K747"/>
    <mergeCell ref="L747:P747"/>
    <mergeCell ref="C804:C805"/>
    <mergeCell ref="B808:C808"/>
    <mergeCell ref="L808:O808"/>
    <mergeCell ref="B806:C806"/>
    <mergeCell ref="F806:N806"/>
    <mergeCell ref="O806:P806"/>
    <mergeCell ref="Q806:T806"/>
    <mergeCell ref="B807:C807"/>
    <mergeCell ref="L807:O807"/>
    <mergeCell ref="B750:F750"/>
    <mergeCell ref="G750:K750"/>
    <mergeCell ref="X703:AA703"/>
    <mergeCell ref="X704:AA704"/>
    <mergeCell ref="X711:AA711"/>
    <mergeCell ref="L720:P720"/>
    <mergeCell ref="G719:K719"/>
    <mergeCell ref="G717:K717"/>
    <mergeCell ref="G718:K718"/>
    <mergeCell ref="G720:K720"/>
    <mergeCell ref="B723:F723"/>
    <mergeCell ref="B725:F725"/>
    <mergeCell ref="G722:K722"/>
    <mergeCell ref="G723:K723"/>
    <mergeCell ref="W811:AA811"/>
    <mergeCell ref="B809:C809"/>
    <mergeCell ref="L809:O809"/>
    <mergeCell ref="B810:C810"/>
    <mergeCell ref="L810:O810"/>
    <mergeCell ref="B739:F739"/>
    <mergeCell ref="G739:K739"/>
    <mergeCell ref="L739:P739"/>
    <mergeCell ref="B741:F741"/>
    <mergeCell ref="G741:K741"/>
    <mergeCell ref="B738:F738"/>
    <mergeCell ref="G738:K738"/>
    <mergeCell ref="L738:P738"/>
    <mergeCell ref="L750:P750"/>
    <mergeCell ref="Q750:U750"/>
    <mergeCell ref="V750:AA750"/>
    <mergeCell ref="B751:F751"/>
    <mergeCell ref="G751:K751"/>
    <mergeCell ref="L751:P751"/>
    <mergeCell ref="Q751:U751"/>
    <mergeCell ref="L718:P718"/>
    <mergeCell ref="B717:F717"/>
    <mergeCell ref="B719:F719"/>
    <mergeCell ref="L719:P719"/>
    <mergeCell ref="B718:F718"/>
    <mergeCell ref="L717:P717"/>
    <mergeCell ref="G727:K727"/>
    <mergeCell ref="L727:P727"/>
    <mergeCell ref="L722:P722"/>
    <mergeCell ref="L723:P723"/>
    <mergeCell ref="B722:F722"/>
    <mergeCell ref="G725:K725"/>
    <mergeCell ref="B724:F724"/>
    <mergeCell ref="L724:P724"/>
    <mergeCell ref="L725:P725"/>
    <mergeCell ref="G724:K724"/>
    <mergeCell ref="N701:Q701"/>
    <mergeCell ref="I701:L701"/>
    <mergeCell ref="I705:L705"/>
    <mergeCell ref="G715:K715"/>
    <mergeCell ref="L715:P715"/>
    <mergeCell ref="I712:L712"/>
    <mergeCell ref="B720:F720"/>
    <mergeCell ref="B682:G682"/>
    <mergeCell ref="B715:F715"/>
    <mergeCell ref="N705:Q705"/>
    <mergeCell ref="I704:L704"/>
    <mergeCell ref="N704:Q704"/>
    <mergeCell ref="I709:L709"/>
    <mergeCell ref="N709:Q709"/>
    <mergeCell ref="I708:L708"/>
    <mergeCell ref="W498:Y498"/>
    <mergeCell ref="P670:S670"/>
    <mergeCell ref="T670:W670"/>
    <mergeCell ref="X670:AA670"/>
    <mergeCell ref="Y627:AA627"/>
    <mergeCell ref="V629:X629"/>
    <mergeCell ref="H668:K668"/>
    <mergeCell ref="L668:O668"/>
    <mergeCell ref="B677:G677"/>
    <mergeCell ref="B678:G678"/>
    <mergeCell ref="L677:O677"/>
    <mergeCell ref="B627:F627"/>
    <mergeCell ref="B659:G659"/>
    <mergeCell ref="B675:G675"/>
    <mergeCell ref="B658:G658"/>
    <mergeCell ref="H671:K671"/>
    <mergeCell ref="L671:O671"/>
    <mergeCell ref="H674:K674"/>
    <mergeCell ref="H670:K670"/>
    <mergeCell ref="L670:O670"/>
    <mergeCell ref="H656:K656"/>
    <mergeCell ref="J626:L626"/>
    <mergeCell ref="P668:S668"/>
    <mergeCell ref="B629:F629"/>
    <mergeCell ref="B661:G661"/>
    <mergeCell ref="G629:I629"/>
    <mergeCell ref="J629:L629"/>
    <mergeCell ref="M629:O629"/>
    <mergeCell ref="P629:R629"/>
    <mergeCell ref="G626:I626"/>
    <mergeCell ref="B626:F626"/>
    <mergeCell ref="W499:Y499"/>
    <mergeCell ref="P626:R626"/>
    <mergeCell ref="W503:Y503"/>
    <mergeCell ref="S622:U622"/>
    <mergeCell ref="V622:X622"/>
    <mergeCell ref="J625:L625"/>
    <mergeCell ref="B625:F625"/>
    <mergeCell ref="W501:Y501"/>
    <mergeCell ref="B816:C816"/>
    <mergeCell ref="L816:O816"/>
    <mergeCell ref="V627:X627"/>
    <mergeCell ref="S627:U627"/>
    <mergeCell ref="P627:R627"/>
    <mergeCell ref="M627:O627"/>
    <mergeCell ref="J627:L627"/>
    <mergeCell ref="G627:I627"/>
    <mergeCell ref="Y620:AA622"/>
    <mergeCell ref="M626:O626"/>
    <mergeCell ref="Y624:AA624"/>
    <mergeCell ref="W505:Y505"/>
    <mergeCell ref="W504:Y504"/>
    <mergeCell ref="M622:O622"/>
    <mergeCell ref="Y626:AA626"/>
    <mergeCell ref="V626:X626"/>
    <mergeCell ref="S626:U626"/>
    <mergeCell ref="P632:R632"/>
    <mergeCell ref="G631:I631"/>
    <mergeCell ref="J631:L631"/>
    <mergeCell ref="M631:O631"/>
    <mergeCell ref="S632:U632"/>
    <mergeCell ref="F480:G480"/>
    <mergeCell ref="I480:L480"/>
    <mergeCell ref="F479:G479"/>
    <mergeCell ref="I479:L479"/>
    <mergeCell ref="I477:L477"/>
    <mergeCell ref="F477:G477"/>
    <mergeCell ref="Y457:AA457"/>
    <mergeCell ref="N479:Q479"/>
    <mergeCell ref="S479:T479"/>
    <mergeCell ref="T481:W482"/>
    <mergeCell ref="B481:E482"/>
    <mergeCell ref="F481:G482"/>
    <mergeCell ref="N480:R480"/>
    <mergeCell ref="H481:H482"/>
    <mergeCell ref="W495:Y495"/>
    <mergeCell ref="W496:Y496"/>
    <mergeCell ref="W493:Y493"/>
    <mergeCell ref="I485:L485"/>
    <mergeCell ref="T480:V480"/>
    <mergeCell ref="S481:S482"/>
    <mergeCell ref="W494:Y494"/>
    <mergeCell ref="Y480:AA480"/>
    <mergeCell ref="Y485:AA485"/>
    <mergeCell ref="F478:G478"/>
    <mergeCell ref="I478:L478"/>
    <mergeCell ref="N478:R478"/>
    <mergeCell ref="T478:V478"/>
    <mergeCell ref="Y478:AA478"/>
    <mergeCell ref="B453:E454"/>
    <mergeCell ref="F453:G454"/>
    <mergeCell ref="H453:H454"/>
    <mergeCell ref="B467:E468"/>
    <mergeCell ref="F467:G468"/>
    <mergeCell ref="H467:H468"/>
    <mergeCell ref="B462:C462"/>
    <mergeCell ref="F465:G465"/>
    <mergeCell ref="F464:G464"/>
    <mergeCell ref="F466:G466"/>
    <mergeCell ref="B476:C476"/>
    <mergeCell ref="I476:L476"/>
    <mergeCell ref="B620:F622"/>
    <mergeCell ref="G620:X620"/>
    <mergeCell ref="G621:O621"/>
    <mergeCell ref="P621:X621"/>
    <mergeCell ref="G622:I622"/>
    <mergeCell ref="J622:L622"/>
    <mergeCell ref="P622:R622"/>
    <mergeCell ref="B475:C475"/>
    <mergeCell ref="P485:S485"/>
    <mergeCell ref="W492:Y492"/>
    <mergeCell ref="I462:L462"/>
    <mergeCell ref="W497:Y497"/>
    <mergeCell ref="W500:Y500"/>
    <mergeCell ref="W502:Y502"/>
    <mergeCell ref="Y477:AA477"/>
    <mergeCell ref="U456:W456"/>
    <mergeCell ref="I475:L475"/>
    <mergeCell ref="N450:R450"/>
    <mergeCell ref="I452:L452"/>
    <mergeCell ref="T450:V450"/>
    <mergeCell ref="S453:S454"/>
    <mergeCell ref="I449:L449"/>
    <mergeCell ref="N449:Q449"/>
    <mergeCell ref="S449:T449"/>
    <mergeCell ref="F450:G450"/>
    <mergeCell ref="I434:L434"/>
    <mergeCell ref="I435:L435"/>
    <mergeCell ref="N436:R436"/>
    <mergeCell ref="T436:V436"/>
    <mergeCell ref="I443:L443"/>
    <mergeCell ref="N435:Q435"/>
    <mergeCell ref="S435:T435"/>
    <mergeCell ref="I450:L450"/>
    <mergeCell ref="T425:W426"/>
    <mergeCell ref="F452:G452"/>
    <mergeCell ref="Q427:T427"/>
    <mergeCell ref="Y423:AA423"/>
    <mergeCell ref="F424:G424"/>
    <mergeCell ref="B447:C447"/>
    <mergeCell ref="I447:L447"/>
    <mergeCell ref="I457:L457"/>
    <mergeCell ref="P457:S457"/>
    <mergeCell ref="P443:S443"/>
    <mergeCell ref="B448:C448"/>
    <mergeCell ref="I448:L448"/>
    <mergeCell ref="Y449:AA449"/>
    <mergeCell ref="Y451:AA451"/>
    <mergeCell ref="Y443:AA443"/>
    <mergeCell ref="U442:W442"/>
    <mergeCell ref="Y435:AA435"/>
    <mergeCell ref="Y442:AA442"/>
    <mergeCell ref="Y450:AA450"/>
    <mergeCell ref="I436:L436"/>
    <mergeCell ref="F449:G449"/>
    <mergeCell ref="B439:E440"/>
    <mergeCell ref="B433:C433"/>
    <mergeCell ref="Q441:T441"/>
    <mergeCell ref="T453:W454"/>
    <mergeCell ref="F442:G442"/>
    <mergeCell ref="S425:S426"/>
    <mergeCell ref="S437:T437"/>
    <mergeCell ref="F425:G426"/>
    <mergeCell ref="F436:G436"/>
    <mergeCell ref="N452:R452"/>
    <mergeCell ref="T452:V452"/>
    <mergeCell ref="F451:G451"/>
    <mergeCell ref="I451:L451"/>
    <mergeCell ref="N451:Q451"/>
    <mergeCell ref="B425:E426"/>
    <mergeCell ref="I429:L429"/>
    <mergeCell ref="Y399:AA399"/>
    <mergeCell ref="Y407:AA407"/>
    <mergeCell ref="Y408:AA408"/>
    <mergeCell ref="Y400:AA400"/>
    <mergeCell ref="F409:G409"/>
    <mergeCell ref="I409:L409"/>
    <mergeCell ref="N409:Q409"/>
    <mergeCell ref="S409:T409"/>
    <mergeCell ref="Y409:AA409"/>
    <mergeCell ref="I401:L401"/>
    <mergeCell ref="Y401:AA401"/>
    <mergeCell ref="F400:G400"/>
    <mergeCell ref="I400:L400"/>
    <mergeCell ref="S421:T421"/>
    <mergeCell ref="B411:E412"/>
    <mergeCell ref="F411:G412"/>
    <mergeCell ref="H411:H412"/>
    <mergeCell ref="S411:S412"/>
    <mergeCell ref="T411:W412"/>
    <mergeCell ref="I419:L419"/>
    <mergeCell ref="F408:G408"/>
    <mergeCell ref="F413:G413"/>
    <mergeCell ref="B406:C406"/>
    <mergeCell ref="I406:L406"/>
    <mergeCell ref="Y421:AA421"/>
    <mergeCell ref="F422:G422"/>
    <mergeCell ref="I422:L422"/>
    <mergeCell ref="N422:R422"/>
    <mergeCell ref="T422:V422"/>
    <mergeCell ref="Y422:AA422"/>
    <mergeCell ref="Y410:AA410"/>
    <mergeCell ref="T410:V410"/>
    <mergeCell ref="Y391:AA391"/>
    <mergeCell ref="Y429:AA429"/>
    <mergeCell ref="Q455:T455"/>
    <mergeCell ref="I388:L388"/>
    <mergeCell ref="I396:L396"/>
    <mergeCell ref="I397:L397"/>
    <mergeCell ref="I408:L408"/>
    <mergeCell ref="F398:G398"/>
    <mergeCell ref="I398:L398"/>
    <mergeCell ref="F390:G390"/>
    <mergeCell ref="U428:W428"/>
    <mergeCell ref="N407:Q407"/>
    <mergeCell ref="F414:G414"/>
    <mergeCell ref="N408:R408"/>
    <mergeCell ref="T408:V408"/>
    <mergeCell ref="F428:G428"/>
    <mergeCell ref="I424:L424"/>
    <mergeCell ref="N424:R424"/>
    <mergeCell ref="Y438:AA438"/>
    <mergeCell ref="F439:G440"/>
    <mergeCell ref="I421:L421"/>
    <mergeCell ref="N421:Q421"/>
    <mergeCell ref="I433:L433"/>
    <mergeCell ref="Y452:AA452"/>
    <mergeCell ref="S451:T451"/>
    <mergeCell ref="U414:W414"/>
    <mergeCell ref="F421:G421"/>
    <mergeCell ref="Y424:AA424"/>
    <mergeCell ref="F423:G423"/>
    <mergeCell ref="F441:G441"/>
    <mergeCell ref="N401:R401"/>
    <mergeCell ref="T401:V401"/>
    <mergeCell ref="F401:G401"/>
    <mergeCell ref="F399:G399"/>
    <mergeCell ref="I399:L399"/>
    <mergeCell ref="N399:R399"/>
    <mergeCell ref="T399:V399"/>
    <mergeCell ref="T390:V390"/>
    <mergeCell ref="N390:R390"/>
    <mergeCell ref="N391:Q391"/>
    <mergeCell ref="B387:C387"/>
    <mergeCell ref="B388:C388"/>
    <mergeCell ref="F410:G410"/>
    <mergeCell ref="I410:L410"/>
    <mergeCell ref="F391:G391"/>
    <mergeCell ref="I390:L390"/>
    <mergeCell ref="F407:G407"/>
    <mergeCell ref="I407:L407"/>
    <mergeCell ref="I389:L389"/>
    <mergeCell ref="I387:L387"/>
    <mergeCell ref="B298:C298"/>
    <mergeCell ref="Y308:AA308"/>
    <mergeCell ref="Y306:AA306"/>
    <mergeCell ref="Y315:AA315"/>
    <mergeCell ref="I315:L315"/>
    <mergeCell ref="Y313:AA313"/>
    <mergeCell ref="B420:C420"/>
    <mergeCell ref="I420:L420"/>
    <mergeCell ref="B396:C396"/>
    <mergeCell ref="B397:C397"/>
    <mergeCell ref="N400:Q400"/>
    <mergeCell ref="S400:T400"/>
    <mergeCell ref="S407:T407"/>
    <mergeCell ref="Q413:T413"/>
    <mergeCell ref="B419:C419"/>
    <mergeCell ref="N410:R410"/>
    <mergeCell ref="F389:G389"/>
    <mergeCell ref="Y414:AA414"/>
    <mergeCell ref="I415:L415"/>
    <mergeCell ref="B405:C405"/>
    <mergeCell ref="Y389:AA389"/>
    <mergeCell ref="N389:Q389"/>
    <mergeCell ref="S389:T389"/>
    <mergeCell ref="F392:G392"/>
    <mergeCell ref="Y392:AA392"/>
    <mergeCell ref="I392:L392"/>
    <mergeCell ref="N392:R392"/>
    <mergeCell ref="Y390:AA390"/>
    <mergeCell ref="I391:L391"/>
    <mergeCell ref="Y398:AA398"/>
    <mergeCell ref="N398:Q398"/>
    <mergeCell ref="S398:T398"/>
    <mergeCell ref="S439:S440"/>
    <mergeCell ref="T439:W440"/>
    <mergeCell ref="F437:G437"/>
    <mergeCell ref="Y436:AA436"/>
    <mergeCell ref="P429:S429"/>
    <mergeCell ref="Y629:AA629"/>
    <mergeCell ref="Y456:AA456"/>
    <mergeCell ref="F455:G455"/>
    <mergeCell ref="Y437:AA437"/>
    <mergeCell ref="F438:G438"/>
    <mergeCell ref="I438:L438"/>
    <mergeCell ref="N438:R438"/>
    <mergeCell ref="T438:V438"/>
    <mergeCell ref="Y625:AA625"/>
    <mergeCell ref="J283:M283"/>
    <mergeCell ref="N283:U283"/>
    <mergeCell ref="D285:G285"/>
    <mergeCell ref="K285:N285"/>
    <mergeCell ref="F435:G435"/>
    <mergeCell ref="N299:Q299"/>
    <mergeCell ref="F299:G299"/>
    <mergeCell ref="I306:L306"/>
    <mergeCell ref="N306:Q306"/>
    <mergeCell ref="S306:T306"/>
    <mergeCell ref="F306:G306"/>
    <mergeCell ref="F316:G317"/>
    <mergeCell ref="T392:V392"/>
    <mergeCell ref="S391:T391"/>
    <mergeCell ref="I405:L405"/>
    <mergeCell ref="T424:V424"/>
    <mergeCell ref="H425:H426"/>
    <mergeCell ref="S423:T423"/>
    <mergeCell ref="Y300:AA300"/>
    <mergeCell ref="Y307:AA307"/>
    <mergeCell ref="B261:G261"/>
    <mergeCell ref="J261:M261"/>
    <mergeCell ref="N261:U261"/>
    <mergeCell ref="J624:L624"/>
    <mergeCell ref="B291:C291"/>
    <mergeCell ref="E291:G291"/>
    <mergeCell ref="I291:K291"/>
    <mergeCell ref="M291:O291"/>
    <mergeCell ref="N437:Q437"/>
    <mergeCell ref="J281:M281"/>
    <mergeCell ref="M630:O630"/>
    <mergeCell ref="P630:R630"/>
    <mergeCell ref="S630:U630"/>
    <mergeCell ref="V630:X630"/>
    <mergeCell ref="F301:G301"/>
    <mergeCell ref="I301:L301"/>
    <mergeCell ref="Y299:AA299"/>
    <mergeCell ref="F300:G300"/>
    <mergeCell ref="I300:L300"/>
    <mergeCell ref="N300:R300"/>
    <mergeCell ref="T300:V300"/>
    <mergeCell ref="I299:L299"/>
    <mergeCell ref="B630:F630"/>
    <mergeCell ref="G630:I630"/>
    <mergeCell ref="J630:L630"/>
    <mergeCell ref="B434:C434"/>
    <mergeCell ref="G625:I625"/>
    <mergeCell ref="M624:O624"/>
    <mergeCell ref="Y465:AA465"/>
    <mergeCell ref="Y479:AA479"/>
    <mergeCell ref="Y125:AA125"/>
    <mergeCell ref="J260:M260"/>
    <mergeCell ref="N260:U260"/>
    <mergeCell ref="X260:AA260"/>
    <mergeCell ref="B259:G259"/>
    <mergeCell ref="B280:G280"/>
    <mergeCell ref="J280:M280"/>
    <mergeCell ref="N280:U280"/>
    <mergeCell ref="G624:I624"/>
    <mergeCell ref="B624:F624"/>
    <mergeCell ref="X280:AA280"/>
    <mergeCell ref="B281:G281"/>
    <mergeCell ref="B282:G282"/>
    <mergeCell ref="N282:U282"/>
    <mergeCell ref="N281:U281"/>
    <mergeCell ref="X282:AA282"/>
    <mergeCell ref="J215:M215"/>
    <mergeCell ref="N191:Q191"/>
    <mergeCell ref="B132:C133"/>
    <mergeCell ref="D132:D133"/>
    <mergeCell ref="F134:G134"/>
    <mergeCell ref="Y134:AA134"/>
    <mergeCell ref="M154:N155"/>
    <mergeCell ref="O154:O155"/>
    <mergeCell ref="N134:Q134"/>
    <mergeCell ref="F151:G151"/>
    <mergeCell ref="Y148:AA148"/>
    <mergeCell ref="X281:AA281"/>
    <mergeCell ref="Y463:AA463"/>
    <mergeCell ref="Q483:T483"/>
    <mergeCell ref="Q291:R291"/>
    <mergeCell ref="V624:X624"/>
    <mergeCell ref="X259:AA259"/>
    <mergeCell ref="T148:V148"/>
    <mergeCell ref="Y170:AA170"/>
    <mergeCell ref="S154:V155"/>
    <mergeCell ref="U110:AA110"/>
    <mergeCell ref="J282:M282"/>
    <mergeCell ref="V631:X631"/>
    <mergeCell ref="N236:U236"/>
    <mergeCell ref="Y632:AA632"/>
    <mergeCell ref="B634:F634"/>
    <mergeCell ref="G634:I634"/>
    <mergeCell ref="J634:L634"/>
    <mergeCell ref="M634:O634"/>
    <mergeCell ref="P634:R634"/>
    <mergeCell ref="S634:U634"/>
    <mergeCell ref="G632:I632"/>
    <mergeCell ref="J632:L632"/>
    <mergeCell ref="M632:O632"/>
    <mergeCell ref="B631:F631"/>
    <mergeCell ref="B632:F632"/>
    <mergeCell ref="V634:X634"/>
    <mergeCell ref="Y634:AA634"/>
    <mergeCell ref="V632:X632"/>
    <mergeCell ref="J259:M259"/>
    <mergeCell ref="N259:U259"/>
    <mergeCell ref="B189:C189"/>
    <mergeCell ref="B190:C190"/>
    <mergeCell ref="B191:C191"/>
    <mergeCell ref="F193:G193"/>
    <mergeCell ref="J224:M224"/>
    <mergeCell ref="Q221:T221"/>
    <mergeCell ref="T135:V135"/>
    <mergeCell ref="W61:AA61"/>
    <mergeCell ref="W62:AA62"/>
    <mergeCell ref="Y79:AA79"/>
    <mergeCell ref="U161:W161"/>
    <mergeCell ref="Y161:AA161"/>
    <mergeCell ref="R75:U75"/>
    <mergeCell ref="Q71:T72"/>
    <mergeCell ref="V79:X79"/>
    <mergeCell ref="S81:S82"/>
    <mergeCell ref="T81:V82"/>
    <mergeCell ref="T83:V84"/>
    <mergeCell ref="B61:G61"/>
    <mergeCell ref="O61:T61"/>
    <mergeCell ref="J61:N61"/>
    <mergeCell ref="B74:C74"/>
    <mergeCell ref="L74:O74"/>
    <mergeCell ref="B62:G62"/>
    <mergeCell ref="J62:N62"/>
    <mergeCell ref="O62:T62"/>
    <mergeCell ref="D71:D72"/>
    <mergeCell ref="P71:P72"/>
    <mergeCell ref="B80:C80"/>
    <mergeCell ref="D81:D82"/>
    <mergeCell ref="E81:E82"/>
    <mergeCell ref="F81:G81"/>
    <mergeCell ref="B85:C85"/>
    <mergeCell ref="F84:K84"/>
    <mergeCell ref="F83:G83"/>
    <mergeCell ref="F82:K82"/>
    <mergeCell ref="B81:C82"/>
    <mergeCell ref="B83:C84"/>
    <mergeCell ref="B110:F110"/>
    <mergeCell ref="B67:C67"/>
    <mergeCell ref="E67:H67"/>
    <mergeCell ref="N135:R135"/>
    <mergeCell ref="I132:L133"/>
    <mergeCell ref="F135:G135"/>
    <mergeCell ref="F161:G161"/>
    <mergeCell ref="M635:O635"/>
    <mergeCell ref="P635:R635"/>
    <mergeCell ref="J234:P234"/>
    <mergeCell ref="N258:U258"/>
    <mergeCell ref="P631:R631"/>
    <mergeCell ref="S631:U631"/>
    <mergeCell ref="R234:U234"/>
    <mergeCell ref="F120:G120"/>
    <mergeCell ref="I120:L120"/>
    <mergeCell ref="F192:G192"/>
    <mergeCell ref="I192:L192"/>
    <mergeCell ref="N192:Q192"/>
    <mergeCell ref="S192:T192"/>
    <mergeCell ref="I193:L193"/>
    <mergeCell ref="F148:G148"/>
    <mergeCell ref="I148:L148"/>
    <mergeCell ref="F171:G171"/>
    <mergeCell ref="I171:L171"/>
    <mergeCell ref="F149:G149"/>
    <mergeCell ref="F170:G170"/>
    <mergeCell ref="I170:L170"/>
    <mergeCell ref="F156:G156"/>
    <mergeCell ref="S624:U624"/>
    <mergeCell ref="P624:R624"/>
    <mergeCell ref="S629:U629"/>
    <mergeCell ref="S625:U625"/>
    <mergeCell ref="B51:C51"/>
    <mergeCell ref="L51:O51"/>
    <mergeCell ref="B52:C52"/>
    <mergeCell ref="E52:F52"/>
    <mergeCell ref="L52:O52"/>
    <mergeCell ref="F125:G125"/>
    <mergeCell ref="I125:L125"/>
    <mergeCell ref="N110:T110"/>
    <mergeCell ref="J109:M109"/>
    <mergeCell ref="J636:L636"/>
    <mergeCell ref="M636:O636"/>
    <mergeCell ref="P636:R636"/>
    <mergeCell ref="S636:U636"/>
    <mergeCell ref="V636:X636"/>
    <mergeCell ref="Y636:AA636"/>
    <mergeCell ref="B47:G47"/>
    <mergeCell ref="H47:L47"/>
    <mergeCell ref="M47:Q47"/>
    <mergeCell ref="R47:V47"/>
    <mergeCell ref="W47:AA47"/>
    <mergeCell ref="V635:X635"/>
    <mergeCell ref="N193:R193"/>
    <mergeCell ref="T193:V193"/>
    <mergeCell ref="S635:U635"/>
    <mergeCell ref="F160:G160"/>
    <mergeCell ref="I160:L160"/>
    <mergeCell ref="X212:AA212"/>
    <mergeCell ref="Y174:AA174"/>
    <mergeCell ref="B211:G211"/>
    <mergeCell ref="J211:M211"/>
    <mergeCell ref="U174:W174"/>
    <mergeCell ref="N146:Q146"/>
    <mergeCell ref="S144:V145"/>
    <mergeCell ref="Y129:AA129"/>
    <mergeCell ref="F165:G165"/>
    <mergeCell ref="I165:L165"/>
    <mergeCell ref="N165:R165"/>
    <mergeCell ref="T165:V165"/>
    <mergeCell ref="Y165:AA165"/>
    <mergeCell ref="U183:W183"/>
    <mergeCell ref="Y635:AA635"/>
    <mergeCell ref="O144:O145"/>
    <mergeCell ref="R144:R145"/>
    <mergeCell ref="Y48:AA48"/>
    <mergeCell ref="S52:V52"/>
    <mergeCell ref="Y52:AA52"/>
    <mergeCell ref="Y117:AA117"/>
    <mergeCell ref="U111:AA111"/>
    <mergeCell ref="P82:Q82"/>
    <mergeCell ref="R81:R82"/>
    <mergeCell ref="Q79:T79"/>
    <mergeCell ref="F147:G147"/>
    <mergeCell ref="F174:G174"/>
    <mergeCell ref="F150:G150"/>
    <mergeCell ref="G110:M110"/>
    <mergeCell ref="B111:F111"/>
    <mergeCell ref="G111:M111"/>
    <mergeCell ref="N111:T111"/>
    <mergeCell ref="F117:G117"/>
    <mergeCell ref="I117:L117"/>
    <mergeCell ref="B65:C65"/>
    <mergeCell ref="E65:H65"/>
    <mergeCell ref="B66:C66"/>
    <mergeCell ref="E66:H66"/>
    <mergeCell ref="L662:O662"/>
    <mergeCell ref="P662:S662"/>
    <mergeCell ref="R46:V46"/>
    <mergeCell ref="G48:J48"/>
    <mergeCell ref="B14:G14"/>
    <mergeCell ref="J14:N14"/>
    <mergeCell ref="O14:T14"/>
    <mergeCell ref="H132:H133"/>
    <mergeCell ref="F129:G129"/>
    <mergeCell ref="I129:L129"/>
    <mergeCell ref="N129:R129"/>
    <mergeCell ref="T129:V129"/>
    <mergeCell ref="P36:P37"/>
    <mergeCell ref="Q36:T37"/>
    <mergeCell ref="P638:R638"/>
    <mergeCell ref="N149:Q149"/>
    <mergeCell ref="B46:G46"/>
    <mergeCell ref="H46:L46"/>
    <mergeCell ref="L43:O43"/>
    <mergeCell ref="B44:C44"/>
    <mergeCell ref="L44:O44"/>
    <mergeCell ref="B45:C45"/>
    <mergeCell ref="L45:O45"/>
    <mergeCell ref="B38:C38"/>
    <mergeCell ref="C39:C40"/>
    <mergeCell ref="D39:D40"/>
    <mergeCell ref="P39:P40"/>
    <mergeCell ref="Q39:T40"/>
    <mergeCell ref="Q41:T41"/>
    <mergeCell ref="B42:C42"/>
    <mergeCell ref="L42:O42"/>
    <mergeCell ref="B43:C43"/>
    <mergeCell ref="B106:F106"/>
    <mergeCell ref="G106:M106"/>
    <mergeCell ref="N106:T106"/>
    <mergeCell ref="U106:AA106"/>
    <mergeCell ref="B107:F107"/>
    <mergeCell ref="G107:M107"/>
    <mergeCell ref="N107:T107"/>
    <mergeCell ref="U107:AA107"/>
    <mergeCell ref="Y639:AA639"/>
    <mergeCell ref="J246:M246"/>
    <mergeCell ref="H138:H139"/>
    <mergeCell ref="I138:L139"/>
    <mergeCell ref="N150:Q150"/>
    <mergeCell ref="J229:M229"/>
    <mergeCell ref="B154:C155"/>
    <mergeCell ref="I154:L155"/>
    <mergeCell ref="P154:P155"/>
    <mergeCell ref="J240:M240"/>
    <mergeCell ref="V251:V252"/>
    <mergeCell ref="J638:L638"/>
    <mergeCell ref="M638:O638"/>
    <mergeCell ref="B636:F636"/>
    <mergeCell ref="G636:I636"/>
    <mergeCell ref="X213:AA213"/>
    <mergeCell ref="B213:G213"/>
    <mergeCell ref="J213:M213"/>
    <mergeCell ref="B214:G214"/>
    <mergeCell ref="J214:M214"/>
    <mergeCell ref="D224:F224"/>
    <mergeCell ref="J221:M221"/>
    <mergeCell ref="Y249:AA249"/>
    <mergeCell ref="R154:R155"/>
    <mergeCell ref="B26:C26"/>
    <mergeCell ref="L26:O26"/>
    <mergeCell ref="J105:M105"/>
    <mergeCell ref="B33:C33"/>
    <mergeCell ref="B36:C37"/>
    <mergeCell ref="D36:D37"/>
    <mergeCell ref="B41:C41"/>
    <mergeCell ref="F41:N41"/>
    <mergeCell ref="O41:P41"/>
    <mergeCell ref="B25:C25"/>
    <mergeCell ref="L25:O25"/>
    <mergeCell ref="B17:C18"/>
    <mergeCell ref="D17:D18"/>
    <mergeCell ref="B22:C22"/>
    <mergeCell ref="F22:N22"/>
    <mergeCell ref="O22:P22"/>
    <mergeCell ref="B24:C24"/>
    <mergeCell ref="L24:O24"/>
    <mergeCell ref="B19:C19"/>
    <mergeCell ref="B89:C89"/>
    <mergeCell ref="L89:O89"/>
    <mergeCell ref="P93:Q93"/>
    <mergeCell ref="B92:G92"/>
    <mergeCell ref="B90:C90"/>
    <mergeCell ref="B60:G60"/>
    <mergeCell ref="J60:N60"/>
    <mergeCell ref="B59:G59"/>
    <mergeCell ref="J59:N59"/>
    <mergeCell ref="O59:T60"/>
    <mergeCell ref="M46:Q46"/>
    <mergeCell ref="L48:M48"/>
    <mergeCell ref="P48:Q48"/>
    <mergeCell ref="W7:AA7"/>
    <mergeCell ref="J7:N7"/>
    <mergeCell ref="O7:T7"/>
    <mergeCell ref="Q17:T18"/>
    <mergeCell ref="J10:N10"/>
    <mergeCell ref="O10:T10"/>
    <mergeCell ref="W10:AA10"/>
    <mergeCell ref="J11:N11"/>
    <mergeCell ref="O11:T11"/>
    <mergeCell ref="W11:AA11"/>
    <mergeCell ref="B7:G7"/>
    <mergeCell ref="B5:G5"/>
    <mergeCell ref="J5:N5"/>
    <mergeCell ref="Q22:T22"/>
    <mergeCell ref="C20:C21"/>
    <mergeCell ref="D20:D21"/>
    <mergeCell ref="Q20:T21"/>
    <mergeCell ref="B10:G10"/>
    <mergeCell ref="B11:G11"/>
    <mergeCell ref="B12:G12"/>
    <mergeCell ref="P17:P18"/>
    <mergeCell ref="O5:T5"/>
    <mergeCell ref="W12:AA12"/>
    <mergeCell ref="B13:G13"/>
    <mergeCell ref="J13:N13"/>
    <mergeCell ref="O13:T13"/>
    <mergeCell ref="W13:AA13"/>
    <mergeCell ref="J12:N12"/>
    <mergeCell ref="O12:T12"/>
    <mergeCell ref="W14:AA14"/>
    <mergeCell ref="W3:AA3"/>
    <mergeCell ref="J6:N6"/>
    <mergeCell ref="O6:T6"/>
    <mergeCell ref="W6:AA6"/>
    <mergeCell ref="O4:T4"/>
    <mergeCell ref="W4:AA4"/>
    <mergeCell ref="W5:AA5"/>
    <mergeCell ref="J4:N4"/>
    <mergeCell ref="B640:F640"/>
    <mergeCell ref="G640:I640"/>
    <mergeCell ref="J640:L640"/>
    <mergeCell ref="M640:O640"/>
    <mergeCell ref="P640:R640"/>
    <mergeCell ref="S640:U640"/>
    <mergeCell ref="V640:X640"/>
    <mergeCell ref="Y640:AA640"/>
    <mergeCell ref="W27:AA27"/>
    <mergeCell ref="B28:G28"/>
    <mergeCell ref="H28:L28"/>
    <mergeCell ref="M28:Q28"/>
    <mergeCell ref="R28:V28"/>
    <mergeCell ref="W28:AA28"/>
    <mergeCell ref="B27:G27"/>
    <mergeCell ref="H27:L27"/>
    <mergeCell ref="M27:Q27"/>
    <mergeCell ref="R27:V27"/>
    <mergeCell ref="B3:G3"/>
    <mergeCell ref="J3:N3"/>
    <mergeCell ref="O3:T3"/>
    <mergeCell ref="B23:C23"/>
    <mergeCell ref="L23:O23"/>
    <mergeCell ref="P20:P21"/>
    <mergeCell ref="B4:G4"/>
    <mergeCell ref="B6:G6"/>
    <mergeCell ref="B32:C32"/>
    <mergeCell ref="L32:O32"/>
    <mergeCell ref="P29:Q29"/>
    <mergeCell ref="Y33:AA33"/>
    <mergeCell ref="Q30:T30"/>
    <mergeCell ref="E33:F33"/>
    <mergeCell ref="L33:O33"/>
    <mergeCell ref="S33:V33"/>
    <mergeCell ref="Y229:AA229"/>
    <mergeCell ref="F172:G172"/>
    <mergeCell ref="N172:Q172"/>
    <mergeCell ref="F173:G173"/>
    <mergeCell ref="I173:L173"/>
    <mergeCell ref="B212:G212"/>
    <mergeCell ref="N183:Q183"/>
    <mergeCell ref="Y183:AA183"/>
    <mergeCell ref="N214:U214"/>
    <mergeCell ref="I196:L197"/>
    <mergeCell ref="G30:O30"/>
    <mergeCell ref="N147:Q147"/>
    <mergeCell ref="N148:R148"/>
    <mergeCell ref="D144:D145"/>
    <mergeCell ref="P144:P145"/>
    <mergeCell ref="Y171:AA171"/>
    <mergeCell ref="T171:V171"/>
    <mergeCell ref="N171:R171"/>
    <mergeCell ref="D154:D155"/>
    <mergeCell ref="H154:H155"/>
    <mergeCell ref="B138:C139"/>
    <mergeCell ref="D138:D139"/>
    <mergeCell ref="Y29:AA29"/>
    <mergeCell ref="G29:J29"/>
    <mergeCell ref="L29:M29"/>
    <mergeCell ref="Y147:AA147"/>
    <mergeCell ref="I150:L150"/>
    <mergeCell ref="I141:L141"/>
    <mergeCell ref="N141:R141"/>
    <mergeCell ref="T141:V141"/>
    <mergeCell ref="Y141:AA141"/>
    <mergeCell ref="F140:G140"/>
    <mergeCell ref="I140:L140"/>
    <mergeCell ref="N140:Q140"/>
    <mergeCell ref="Y140:AA140"/>
    <mergeCell ref="F141:G141"/>
    <mergeCell ref="S140:T140"/>
    <mergeCell ref="N156:Q156"/>
    <mergeCell ref="F157:G157"/>
    <mergeCell ref="I157:L157"/>
    <mergeCell ref="N157:Q157"/>
    <mergeCell ref="Y135:AA135"/>
    <mergeCell ref="I134:L134"/>
    <mergeCell ref="M144:N145"/>
    <mergeCell ref="I144:L145"/>
    <mergeCell ref="F146:G146"/>
    <mergeCell ref="I147:L147"/>
    <mergeCell ref="W46:AA46"/>
    <mergeCell ref="Y120:AA120"/>
    <mergeCell ref="S134:T134"/>
    <mergeCell ref="H144:H145"/>
    <mergeCell ref="Y151:AA151"/>
    <mergeCell ref="I135:L135"/>
    <mergeCell ref="U151:W151"/>
    <mergeCell ref="C231:C232"/>
    <mergeCell ref="D177:D178"/>
    <mergeCell ref="H177:H178"/>
    <mergeCell ref="I177:L178"/>
    <mergeCell ref="F179:G179"/>
    <mergeCell ref="I179:L179"/>
    <mergeCell ref="R254:U254"/>
    <mergeCell ref="D227:F227"/>
    <mergeCell ref="B239:G239"/>
    <mergeCell ref="B251:B252"/>
    <mergeCell ref="C251:C252"/>
    <mergeCell ref="S639:U639"/>
    <mergeCell ref="S638:U638"/>
    <mergeCell ref="N190:Q190"/>
    <mergeCell ref="J216:M216"/>
    <mergeCell ref="J217:M217"/>
    <mergeCell ref="F183:G183"/>
    <mergeCell ref="N237:U237"/>
    <mergeCell ref="B236:G236"/>
    <mergeCell ref="J236:M236"/>
    <mergeCell ref="H196:H197"/>
    <mergeCell ref="K275:L275"/>
    <mergeCell ref="J270:M270"/>
    <mergeCell ref="B196:C197"/>
    <mergeCell ref="P625:R625"/>
    <mergeCell ref="M625:O625"/>
    <mergeCell ref="F470:G470"/>
    <mergeCell ref="Q469:T469"/>
    <mergeCell ref="I465:L465"/>
    <mergeCell ref="N465:Q465"/>
    <mergeCell ref="S465:T465"/>
    <mergeCell ref="H439:H440"/>
    <mergeCell ref="H244:M244"/>
    <mergeCell ref="B666:G666"/>
    <mergeCell ref="B645:F645"/>
    <mergeCell ref="S643:U643"/>
    <mergeCell ref="S642:U642"/>
    <mergeCell ref="R251:U251"/>
    <mergeCell ref="X246:AA246"/>
    <mergeCell ref="Q246:T246"/>
    <mergeCell ref="Y275:AA275"/>
    <mergeCell ref="F275:I275"/>
    <mergeCell ref="N275:Q275"/>
    <mergeCell ref="X238:AA238"/>
    <mergeCell ref="X237:AA237"/>
    <mergeCell ref="X236:AA236"/>
    <mergeCell ref="J241:M241"/>
    <mergeCell ref="H267:M267"/>
    <mergeCell ref="Y301:AA301"/>
    <mergeCell ref="H316:H317"/>
    <mergeCell ref="B664:G664"/>
    <mergeCell ref="F254:H254"/>
    <mergeCell ref="J254:P254"/>
    <mergeCell ref="B642:F642"/>
    <mergeCell ref="G642:I642"/>
    <mergeCell ref="J642:L642"/>
    <mergeCell ref="M642:O642"/>
    <mergeCell ref="P642:R642"/>
    <mergeCell ref="N238:U238"/>
    <mergeCell ref="B238:G238"/>
    <mergeCell ref="V639:X639"/>
    <mergeCell ref="B663:G663"/>
    <mergeCell ref="B662:G662"/>
    <mergeCell ref="H662:K662"/>
    <mergeCell ref="D83:D84"/>
    <mergeCell ref="E83:E84"/>
    <mergeCell ref="P84:Q84"/>
    <mergeCell ref="M83:Q83"/>
    <mergeCell ref="B91:G91"/>
    <mergeCell ref="H91:L91"/>
    <mergeCell ref="L83:L84"/>
    <mergeCell ref="M91:Q91"/>
    <mergeCell ref="B88:C88"/>
    <mergeCell ref="L88:O88"/>
    <mergeCell ref="Y96:AA96"/>
    <mergeCell ref="S83:S84"/>
    <mergeCell ref="H85:K85"/>
    <mergeCell ref="Q231:Q232"/>
    <mergeCell ref="R231:U231"/>
    <mergeCell ref="R232:U232"/>
    <mergeCell ref="J237:M237"/>
    <mergeCell ref="F182:G182"/>
    <mergeCell ref="I182:L182"/>
    <mergeCell ref="N182:Q182"/>
    <mergeCell ref="F180:G180"/>
    <mergeCell ref="I180:L180"/>
    <mergeCell ref="H219:M219"/>
    <mergeCell ref="N189:Q189"/>
    <mergeCell ref="N173:Q173"/>
    <mergeCell ref="N211:U211"/>
    <mergeCell ref="N212:U212"/>
    <mergeCell ref="N213:U213"/>
    <mergeCell ref="N180:R180"/>
    <mergeCell ref="T180:V180"/>
    <mergeCell ref="J212:M212"/>
    <mergeCell ref="N179:Q179"/>
    <mergeCell ref="L90:O90"/>
    <mergeCell ref="R92:V92"/>
    <mergeCell ref="G93:J93"/>
    <mergeCell ref="L93:M93"/>
    <mergeCell ref="Y179:AA179"/>
    <mergeCell ref="B177:C178"/>
    <mergeCell ref="J242:M242"/>
    <mergeCell ref="J238:M238"/>
    <mergeCell ref="M92:Q92"/>
    <mergeCell ref="R91:V91"/>
    <mergeCell ref="F201:G201"/>
    <mergeCell ref="N201:Q201"/>
    <mergeCell ref="F203:G203"/>
    <mergeCell ref="I203:L203"/>
    <mergeCell ref="N203:R203"/>
    <mergeCell ref="F206:G206"/>
    <mergeCell ref="T203:V203"/>
    <mergeCell ref="Y203:AA203"/>
    <mergeCell ref="D231:O231"/>
    <mergeCell ref="D232:O232"/>
    <mergeCell ref="F234:H234"/>
    <mergeCell ref="B237:G237"/>
    <mergeCell ref="B231:B232"/>
    <mergeCell ref="V231:V232"/>
    <mergeCell ref="W231:Y232"/>
    <mergeCell ref="N159:Q159"/>
    <mergeCell ref="T158:V158"/>
    <mergeCell ref="N160:Q160"/>
    <mergeCell ref="B144:C145"/>
    <mergeCell ref="N170:Q170"/>
    <mergeCell ref="B168:C169"/>
    <mergeCell ref="D168:D169"/>
    <mergeCell ref="B56:G56"/>
    <mergeCell ref="J56:N56"/>
    <mergeCell ref="O56:T56"/>
    <mergeCell ref="W56:AA56"/>
    <mergeCell ref="X276:AA276"/>
    <mergeCell ref="N274:Q274"/>
    <mergeCell ref="B276:C276"/>
    <mergeCell ref="N273:Q273"/>
    <mergeCell ref="B275:E275"/>
    <mergeCell ref="Q270:T270"/>
    <mergeCell ref="B58:G58"/>
    <mergeCell ref="J58:N58"/>
    <mergeCell ref="O58:T58"/>
    <mergeCell ref="W58:AA58"/>
    <mergeCell ref="B57:G57"/>
    <mergeCell ref="J57:N57"/>
    <mergeCell ref="O57:T57"/>
    <mergeCell ref="W57:AA57"/>
    <mergeCell ref="V59:V60"/>
    <mergeCell ref="W59:AA60"/>
    <mergeCell ref="X221:AA221"/>
    <mergeCell ref="H92:L92"/>
    <mergeCell ref="D196:D197"/>
    <mergeCell ref="B200:C200"/>
    <mergeCell ref="N198:Q198"/>
    <mergeCell ref="Y206:AA206"/>
    <mergeCell ref="U206:W206"/>
    <mergeCell ref="N200:Q200"/>
    <mergeCell ref="Y202:AA202"/>
    <mergeCell ref="Y180:AA180"/>
    <mergeCell ref="F181:G181"/>
    <mergeCell ref="N181:Q181"/>
    <mergeCell ref="U59:U60"/>
    <mergeCell ref="B71:C72"/>
    <mergeCell ref="B646:F646"/>
    <mergeCell ref="G646:I646"/>
    <mergeCell ref="J646:L646"/>
    <mergeCell ref="M646:O646"/>
    <mergeCell ref="P646:R646"/>
    <mergeCell ref="B73:C73"/>
    <mergeCell ref="B199:C199"/>
    <mergeCell ref="N199:Q199"/>
    <mergeCell ref="B198:C198"/>
    <mergeCell ref="S646:U646"/>
    <mergeCell ref="B79:C79"/>
    <mergeCell ref="L79:O79"/>
    <mergeCell ref="B76:C76"/>
    <mergeCell ref="L76:O76"/>
    <mergeCell ref="B75:C75"/>
    <mergeCell ref="L75:O75"/>
    <mergeCell ref="P75:Q75"/>
    <mergeCell ref="G94:O94"/>
    <mergeCell ref="Q94:T94"/>
    <mergeCell ref="F202:G202"/>
    <mergeCell ref="I202:L202"/>
    <mergeCell ref="N202:Q202"/>
    <mergeCell ref="D251:O251"/>
    <mergeCell ref="J239:M239"/>
    <mergeCell ref="N239:U239"/>
    <mergeCell ref="Q251:Q252"/>
    <mergeCell ref="N161:Q161"/>
    <mergeCell ref="F158:G158"/>
    <mergeCell ref="N158:R158"/>
    <mergeCell ref="F159:G159"/>
    <mergeCell ref="N313:Q313"/>
    <mergeCell ref="S313:T313"/>
    <mergeCell ref="X270:AA270"/>
    <mergeCell ref="S299:T299"/>
    <mergeCell ref="I471:L471"/>
    <mergeCell ref="P471:S471"/>
    <mergeCell ref="F469:G469"/>
    <mergeCell ref="S316:S317"/>
    <mergeCell ref="I298:L298"/>
    <mergeCell ref="J263:M263"/>
    <mergeCell ref="J264:M264"/>
    <mergeCell ref="J265:M265"/>
    <mergeCell ref="S202:T202"/>
    <mergeCell ref="B96:C96"/>
    <mergeCell ref="E96:F96"/>
    <mergeCell ref="L96:O96"/>
    <mergeCell ref="S96:V96"/>
    <mergeCell ref="Y157:AA157"/>
    <mergeCell ref="Y158:AA158"/>
    <mergeCell ref="W251:Y252"/>
    <mergeCell ref="D252:O252"/>
    <mergeCell ref="R252:U252"/>
    <mergeCell ref="H168:H169"/>
    <mergeCell ref="I168:L169"/>
    <mergeCell ref="N174:Q174"/>
    <mergeCell ref="X211:AA211"/>
    <mergeCell ref="Y193:AA193"/>
    <mergeCell ref="Y192:AA192"/>
    <mergeCell ref="I158:L158"/>
    <mergeCell ref="N151:Q151"/>
    <mergeCell ref="F204:G204"/>
    <mergeCell ref="J249:M249"/>
    <mergeCell ref="N204:Q204"/>
    <mergeCell ref="F205:G205"/>
    <mergeCell ref="I205:L205"/>
    <mergeCell ref="N205:Q205"/>
    <mergeCell ref="N206:Q206"/>
    <mergeCell ref="I464:L464"/>
    <mergeCell ref="N464:R464"/>
    <mergeCell ref="T464:V464"/>
    <mergeCell ref="Y464:AA464"/>
    <mergeCell ref="F463:G463"/>
    <mergeCell ref="I463:L463"/>
    <mergeCell ref="N463:Q463"/>
    <mergeCell ref="I466:L466"/>
    <mergeCell ref="N466:R466"/>
    <mergeCell ref="T466:V466"/>
    <mergeCell ref="Y466:AA466"/>
    <mergeCell ref="B260:G260"/>
    <mergeCell ref="B258:G258"/>
    <mergeCell ref="J258:M258"/>
    <mergeCell ref="X258:AA258"/>
    <mergeCell ref="B461:C461"/>
    <mergeCell ref="I461:L461"/>
    <mergeCell ref="I437:L437"/>
    <mergeCell ref="F456:G456"/>
    <mergeCell ref="F427:G427"/>
    <mergeCell ref="I423:L423"/>
    <mergeCell ref="N423:Q423"/>
    <mergeCell ref="P415:S415"/>
    <mergeCell ref="Y415:AA415"/>
    <mergeCell ref="Y285:AA285"/>
    <mergeCell ref="B283:G283"/>
    <mergeCell ref="B312:C312"/>
    <mergeCell ref="I312:L312"/>
    <mergeCell ref="F318:G318"/>
    <mergeCell ref="I326:L326"/>
    <mergeCell ref="B305:C305"/>
    <mergeCell ref="I305:L305"/>
    <mergeCell ref="T340:W341"/>
    <mergeCell ref="F342:G342"/>
    <mergeCell ref="Q342:T342"/>
    <mergeCell ref="F343:G343"/>
    <mergeCell ref="U343:W343"/>
    <mergeCell ref="B340:E341"/>
    <mergeCell ref="F340:G341"/>
    <mergeCell ref="H340:H341"/>
    <mergeCell ref="S340:S341"/>
    <mergeCell ref="I349:L349"/>
    <mergeCell ref="N349:Q349"/>
    <mergeCell ref="S349:T349"/>
    <mergeCell ref="B348:C348"/>
    <mergeCell ref="I348:L348"/>
    <mergeCell ref="F308:G308"/>
    <mergeCell ref="I308:L308"/>
    <mergeCell ref="F307:G307"/>
    <mergeCell ref="I307:L307"/>
    <mergeCell ref="N307:R307"/>
    <mergeCell ref="T307:V307"/>
    <mergeCell ref="F315:G315"/>
    <mergeCell ref="F314:G314"/>
    <mergeCell ref="I314:L314"/>
    <mergeCell ref="N314:R314"/>
    <mergeCell ref="T314:V314"/>
    <mergeCell ref="F313:G313"/>
    <mergeCell ref="I313:L313"/>
    <mergeCell ref="Y314:AA314"/>
    <mergeCell ref="U319:W319"/>
    <mergeCell ref="B324:C324"/>
    <mergeCell ref="I324:L324"/>
    <mergeCell ref="F319:G319"/>
    <mergeCell ref="S648:U648"/>
    <mergeCell ref="N326:R326"/>
    <mergeCell ref="S467:S468"/>
    <mergeCell ref="N325:Q325"/>
    <mergeCell ref="S325:T325"/>
    <mergeCell ref="T316:W317"/>
    <mergeCell ref="Q318:T318"/>
    <mergeCell ref="Y648:AA648"/>
    <mergeCell ref="Y350:AA350"/>
    <mergeCell ref="F349:G349"/>
    <mergeCell ref="T352:W353"/>
    <mergeCell ref="F354:G354"/>
    <mergeCell ref="Q354:T354"/>
    <mergeCell ref="F355:G355"/>
    <mergeCell ref="U355:W355"/>
    <mergeCell ref="B352:E353"/>
    <mergeCell ref="F352:G353"/>
    <mergeCell ref="H352:H353"/>
    <mergeCell ref="S352:S353"/>
    <mergeCell ref="B360:C360"/>
    <mergeCell ref="I360:L360"/>
    <mergeCell ref="Y355:AA355"/>
    <mergeCell ref="I356:L356"/>
    <mergeCell ref="P356:S356"/>
    <mergeCell ref="Y356:AA356"/>
    <mergeCell ref="Y361:AA361"/>
    <mergeCell ref="F362:G362"/>
    <mergeCell ref="B670:G670"/>
    <mergeCell ref="B650:F650"/>
    <mergeCell ref="P650:R650"/>
    <mergeCell ref="S650:U650"/>
    <mergeCell ref="V650:X650"/>
    <mergeCell ref="B316:E317"/>
    <mergeCell ref="Y325:AA325"/>
    <mergeCell ref="F326:G326"/>
    <mergeCell ref="Y319:AA319"/>
    <mergeCell ref="I320:L320"/>
    <mergeCell ref="P320:S320"/>
    <mergeCell ref="Y320:AA320"/>
    <mergeCell ref="T326:V326"/>
    <mergeCell ref="Y326:AA326"/>
    <mergeCell ref="F325:G325"/>
    <mergeCell ref="I325:L325"/>
    <mergeCell ref="T338:V338"/>
    <mergeCell ref="Y338:AA338"/>
    <mergeCell ref="F337:G337"/>
    <mergeCell ref="P648:R648"/>
    <mergeCell ref="Y327:AA327"/>
    <mergeCell ref="F327:G327"/>
    <mergeCell ref="I327:L327"/>
    <mergeCell ref="F331:G331"/>
    <mergeCell ref="U331:W331"/>
    <mergeCell ref="B328:E329"/>
    <mergeCell ref="I351:L351"/>
    <mergeCell ref="Y349:AA349"/>
    <mergeCell ref="F350:G350"/>
    <mergeCell ref="I350:L350"/>
    <mergeCell ref="N350:R350"/>
    <mergeCell ref="T350:V350"/>
    <mergeCell ref="B671:G671"/>
    <mergeCell ref="Y471:AA471"/>
    <mergeCell ref="T467:W468"/>
    <mergeCell ref="T328:W329"/>
    <mergeCell ref="F330:G330"/>
    <mergeCell ref="Q330:T330"/>
    <mergeCell ref="F328:G329"/>
    <mergeCell ref="H328:H329"/>
    <mergeCell ref="S328:S329"/>
    <mergeCell ref="I337:L337"/>
    <mergeCell ref="N337:Q337"/>
    <mergeCell ref="S337:T337"/>
    <mergeCell ref="B336:C336"/>
    <mergeCell ref="I336:L336"/>
    <mergeCell ref="Y331:AA331"/>
    <mergeCell ref="I332:L332"/>
    <mergeCell ref="P332:S332"/>
    <mergeCell ref="Y332:AA332"/>
    <mergeCell ref="Y339:AA339"/>
    <mergeCell ref="F339:G339"/>
    <mergeCell ref="I339:L339"/>
    <mergeCell ref="Y337:AA337"/>
    <mergeCell ref="F338:G338"/>
    <mergeCell ref="I338:L338"/>
    <mergeCell ref="N338:R338"/>
    <mergeCell ref="V648:X648"/>
    <mergeCell ref="Y343:AA343"/>
    <mergeCell ref="I344:L344"/>
    <mergeCell ref="P344:S344"/>
    <mergeCell ref="Y344:AA344"/>
    <mergeCell ref="Y351:AA351"/>
    <mergeCell ref="F351:G351"/>
    <mergeCell ref="F361:G361"/>
    <mergeCell ref="I361:L361"/>
    <mergeCell ref="N361:Q361"/>
    <mergeCell ref="S361:T361"/>
    <mergeCell ref="B364:E365"/>
    <mergeCell ref="F364:G365"/>
    <mergeCell ref="H364:H365"/>
    <mergeCell ref="S364:S365"/>
    <mergeCell ref="Y363:AA363"/>
    <mergeCell ref="F363:G363"/>
    <mergeCell ref="I363:L363"/>
    <mergeCell ref="M650:O650"/>
    <mergeCell ref="T364:W365"/>
    <mergeCell ref="F366:G366"/>
    <mergeCell ref="F367:G367"/>
    <mergeCell ref="Q366:T366"/>
    <mergeCell ref="S463:T463"/>
    <mergeCell ref="F484:G484"/>
    <mergeCell ref="F483:G483"/>
    <mergeCell ref="I368:L368"/>
    <mergeCell ref="P368:S368"/>
    <mergeCell ref="Y368:AA368"/>
    <mergeCell ref="I373:L373"/>
    <mergeCell ref="N373:Q373"/>
    <mergeCell ref="S373:T373"/>
    <mergeCell ref="Y650:AA650"/>
    <mergeCell ref="P645:R645"/>
    <mergeCell ref="S645:U645"/>
    <mergeCell ref="Y638:AA638"/>
    <mergeCell ref="B639:F639"/>
    <mergeCell ref="G639:I639"/>
    <mergeCell ref="J639:L639"/>
    <mergeCell ref="J648:L648"/>
    <mergeCell ref="M648:O648"/>
    <mergeCell ref="V643:X643"/>
    <mergeCell ref="V646:X646"/>
    <mergeCell ref="Y646:AA646"/>
    <mergeCell ref="N477:Q477"/>
    <mergeCell ref="S477:T477"/>
    <mergeCell ref="B372:C372"/>
    <mergeCell ref="I372:L372"/>
    <mergeCell ref="Y375:AA375"/>
    <mergeCell ref="F375:G375"/>
    <mergeCell ref="I375:L375"/>
    <mergeCell ref="Y373:AA373"/>
    <mergeCell ref="F374:G374"/>
    <mergeCell ref="I374:L374"/>
    <mergeCell ref="I362:L362"/>
    <mergeCell ref="N362:R362"/>
    <mergeCell ref="T362:V362"/>
    <mergeCell ref="Y362:AA362"/>
    <mergeCell ref="M639:O639"/>
    <mergeCell ref="P639:R639"/>
    <mergeCell ref="B638:F638"/>
    <mergeCell ref="G638:I638"/>
    <mergeCell ref="V638:X638"/>
    <mergeCell ref="M643:O643"/>
    <mergeCell ref="P643:R643"/>
    <mergeCell ref="Y631:AA631"/>
    <mergeCell ref="Y630:AA630"/>
    <mergeCell ref="W490:Y490"/>
    <mergeCell ref="W491:Y491"/>
    <mergeCell ref="V625:X625"/>
    <mergeCell ref="Y428:AA428"/>
    <mergeCell ref="B674:G674"/>
    <mergeCell ref="B733:F733"/>
    <mergeCell ref="G733:K733"/>
    <mergeCell ref="L733:P733"/>
    <mergeCell ref="B732:F732"/>
    <mergeCell ref="G732:K732"/>
    <mergeCell ref="L732:P732"/>
    <mergeCell ref="L674:O674"/>
    <mergeCell ref="P674:S674"/>
    <mergeCell ref="H677:K677"/>
    <mergeCell ref="T653:AA653"/>
    <mergeCell ref="T654:W654"/>
    <mergeCell ref="X654:AA654"/>
    <mergeCell ref="H653:S653"/>
    <mergeCell ref="P654:S654"/>
    <mergeCell ref="L654:O654"/>
    <mergeCell ref="H654:K654"/>
    <mergeCell ref="B672:G672"/>
    <mergeCell ref="B668:G668"/>
    <mergeCell ref="B667:G667"/>
    <mergeCell ref="H667:K667"/>
    <mergeCell ref="L667:O667"/>
    <mergeCell ref="P667:S667"/>
    <mergeCell ref="T667:W667"/>
    <mergeCell ref="B657:G657"/>
    <mergeCell ref="B653:G654"/>
    <mergeCell ref="B656:G656"/>
    <mergeCell ref="B731:F731"/>
    <mergeCell ref="G731:K731"/>
    <mergeCell ref="L731:P731"/>
    <mergeCell ref="X656:AA656"/>
    <mergeCell ref="X657:AA657"/>
    <mergeCell ref="X658:AA658"/>
    <mergeCell ref="X659:AA659"/>
    <mergeCell ref="N374:R374"/>
    <mergeCell ref="T374:V374"/>
    <mergeCell ref="Y374:AA374"/>
    <mergeCell ref="F373:G373"/>
    <mergeCell ref="B376:E377"/>
    <mergeCell ref="F376:G377"/>
    <mergeCell ref="H376:H377"/>
    <mergeCell ref="S376:S377"/>
    <mergeCell ref="T376:W377"/>
    <mergeCell ref="Y380:AA380"/>
    <mergeCell ref="F378:G378"/>
    <mergeCell ref="F379:G379"/>
    <mergeCell ref="Q378:T378"/>
    <mergeCell ref="I380:L380"/>
    <mergeCell ref="P380:S380"/>
    <mergeCell ref="Y643:AA643"/>
    <mergeCell ref="V642:X642"/>
    <mergeCell ref="G645:I645"/>
    <mergeCell ref="J645:L645"/>
    <mergeCell ref="M645:O645"/>
    <mergeCell ref="G650:I650"/>
    <mergeCell ref="J650:L650"/>
    <mergeCell ref="V645:X645"/>
    <mergeCell ref="Y645:AA645"/>
    <mergeCell ref="Y642:AA642"/>
    <mergeCell ref="B643:F643"/>
    <mergeCell ref="G643:I643"/>
    <mergeCell ref="J643:L643"/>
    <mergeCell ref="B648:F648"/>
    <mergeCell ref="G648:I648"/>
    <mergeCell ref="H661:K661"/>
    <mergeCell ref="L661:O661"/>
    <mergeCell ref="P661:S661"/>
    <mergeCell ref="T661:W661"/>
    <mergeCell ref="X661:AA661"/>
    <mergeCell ref="P656:S656"/>
    <mergeCell ref="X662:AA662"/>
    <mergeCell ref="H663:K663"/>
    <mergeCell ref="L663:O663"/>
    <mergeCell ref="P663:S663"/>
    <mergeCell ref="T663:W663"/>
    <mergeCell ref="X663:AA663"/>
    <mergeCell ref="T662:W662"/>
    <mergeCell ref="H664:K664"/>
    <mergeCell ref="L664:O664"/>
    <mergeCell ref="P664:S664"/>
    <mergeCell ref="T664:W664"/>
    <mergeCell ref="X664:AA664"/>
    <mergeCell ref="H657:K657"/>
    <mergeCell ref="H658:K658"/>
    <mergeCell ref="H659:K659"/>
    <mergeCell ref="L656:O656"/>
    <mergeCell ref="L657:O657"/>
    <mergeCell ref="L658:O658"/>
    <mergeCell ref="L659:O659"/>
    <mergeCell ref="P657:S657"/>
    <mergeCell ref="P658:S658"/>
    <mergeCell ref="P659:S659"/>
    <mergeCell ref="T656:W656"/>
    <mergeCell ref="T657:W657"/>
    <mergeCell ref="T658:W658"/>
    <mergeCell ref="T659:W659"/>
    <mergeCell ref="H666:K666"/>
    <mergeCell ref="L666:O666"/>
    <mergeCell ref="P666:S666"/>
    <mergeCell ref="T666:W666"/>
    <mergeCell ref="X666:AA666"/>
    <mergeCell ref="T671:W671"/>
    <mergeCell ref="X671:AA671"/>
    <mergeCell ref="H672:K672"/>
    <mergeCell ref="L672:O672"/>
    <mergeCell ref="P672:S672"/>
    <mergeCell ref="T672:W672"/>
    <mergeCell ref="X672:AA672"/>
    <mergeCell ref="P671:S671"/>
    <mergeCell ref="T674:W674"/>
    <mergeCell ref="X674:AA674"/>
    <mergeCell ref="H675:K675"/>
    <mergeCell ref="L675:O675"/>
    <mergeCell ref="P675:S675"/>
    <mergeCell ref="T675:W675"/>
    <mergeCell ref="X675:AA675"/>
    <mergeCell ref="T668:W668"/>
    <mergeCell ref="X668:AA668"/>
    <mergeCell ref="X667:AA667"/>
    <mergeCell ref="B887:C887"/>
    <mergeCell ref="L887:O887"/>
    <mergeCell ref="H680:K680"/>
    <mergeCell ref="L680:O680"/>
    <mergeCell ref="G814:O814"/>
    <mergeCell ref="B728:F728"/>
    <mergeCell ref="G728:K728"/>
    <mergeCell ref="L728:P728"/>
    <mergeCell ref="P677:S677"/>
    <mergeCell ref="T677:W677"/>
    <mergeCell ref="X677:AA677"/>
    <mergeCell ref="H678:K678"/>
    <mergeCell ref="L678:O678"/>
    <mergeCell ref="P678:S678"/>
    <mergeCell ref="T678:W678"/>
    <mergeCell ref="X678:AA678"/>
    <mergeCell ref="B680:G680"/>
    <mergeCell ref="B727:F727"/>
    <mergeCell ref="T680:W680"/>
    <mergeCell ref="X680:AA680"/>
    <mergeCell ref="H682:K682"/>
    <mergeCell ref="L682:O682"/>
    <mergeCell ref="P682:S682"/>
    <mergeCell ref="T682:W682"/>
    <mergeCell ref="X682:AA682"/>
    <mergeCell ref="P680:S680"/>
    <mergeCell ref="Q814:T814"/>
    <mergeCell ref="X708:AA708"/>
    <mergeCell ref="G813:J813"/>
    <mergeCell ref="R812:V812"/>
    <mergeCell ref="W812:AA812"/>
    <mergeCell ref="R811:V811"/>
  </mergeCells>
  <phoneticPr fontId="2" type="noConversion"/>
  <conditionalFormatting sqref="Y712:AA712">
    <cfRule type="expression" dxfId="11" priority="12" stopIfTrue="1">
      <formula>$I$712&gt;=$Q$712</formula>
    </cfRule>
  </conditionalFormatting>
  <conditionalFormatting sqref="Y817:AA817">
    <cfRule type="expression" dxfId="10" priority="11" stopIfTrue="1">
      <formula>L817&gt;=S817</formula>
    </cfRule>
  </conditionalFormatting>
  <conditionalFormatting sqref="Y837:AA837">
    <cfRule type="expression" dxfId="9" priority="10" stopIfTrue="1">
      <formula>L837&gt;=S837</formula>
    </cfRule>
  </conditionalFormatting>
  <conditionalFormatting sqref="Y843:AA843">
    <cfRule type="expression" dxfId="8" priority="8" stopIfTrue="1">
      <formula>L843&gt;=ABS(S843)</formula>
    </cfRule>
    <cfRule type="expression" dxfId="7" priority="9" stopIfTrue="1">
      <formula>L843&gt;=S843</formula>
    </cfRule>
  </conditionalFormatting>
  <conditionalFormatting sqref="Y849:AA849">
    <cfRule type="expression" dxfId="6" priority="7" stopIfTrue="1">
      <formula>O849&gt;=ABS(U849)</formula>
    </cfRule>
  </conditionalFormatting>
  <conditionalFormatting sqref="Y855:AA855">
    <cfRule type="expression" dxfId="5" priority="6" stopIfTrue="1">
      <formula>L855&gt;=ABS(S855)</formula>
    </cfRule>
  </conditionalFormatting>
  <conditionalFormatting sqref="Y861:AA861">
    <cfRule type="expression" dxfId="4" priority="5" stopIfTrue="1">
      <formula>O861&gt;=ABS(U861)</formula>
    </cfRule>
  </conditionalFormatting>
  <conditionalFormatting sqref="Y882:AA882">
    <cfRule type="expression" dxfId="3" priority="4" stopIfTrue="1">
      <formula>G882&gt;=L881</formula>
    </cfRule>
  </conditionalFormatting>
  <conditionalFormatting sqref="Y890:AA890">
    <cfRule type="expression" dxfId="2" priority="3" stopIfTrue="1">
      <formula>G890&gt;=L889</formula>
    </cfRule>
  </conditionalFormatting>
  <conditionalFormatting sqref="Y897:AA897">
    <cfRule type="expression" dxfId="1" priority="2" stopIfTrue="1">
      <formula>G897&gt;=L895</formula>
    </cfRule>
  </conditionalFormatting>
  <conditionalFormatting sqref="Y903:AA903">
    <cfRule type="expression" dxfId="0" priority="1" stopIfTrue="1">
      <formula>G903&gt;=L900</formula>
    </cfRule>
  </conditionalFormatting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3079" r:id="rId4">
          <objectPr defaultSize="0" r:id="rId5">
            <anchor moveWithCells="1">
              <from>
                <xdr:col>29</xdr:col>
                <xdr:colOff>476250</xdr:colOff>
                <xdr:row>23</xdr:row>
                <xdr:rowOff>85725</xdr:rowOff>
              </from>
              <to>
                <xdr:col>30</xdr:col>
                <xdr:colOff>742950</xdr:colOff>
                <xdr:row>24</xdr:row>
                <xdr:rowOff>114300</xdr:rowOff>
              </to>
            </anchor>
          </objectPr>
        </oleObject>
      </mc:Choice>
      <mc:Fallback>
        <oleObject progId="Equation.DSMT4" shapeId="3079" r:id="rId4"/>
      </mc:Fallback>
    </mc:AlternateContent>
    <mc:AlternateContent xmlns:mc="http://schemas.openxmlformats.org/markup-compatibility/2006">
      <mc:Choice Requires="x14">
        <oleObject progId="Equation.DSMT4" shapeId="3081" r:id="rId6">
          <objectPr defaultSize="0" r:id="rId7">
            <anchor moveWithCells="1">
              <from>
                <xdr:col>29</xdr:col>
                <xdr:colOff>476250</xdr:colOff>
                <xdr:row>22</xdr:row>
                <xdr:rowOff>95250</xdr:rowOff>
              </from>
              <to>
                <xdr:col>30</xdr:col>
                <xdr:colOff>466725</xdr:colOff>
                <xdr:row>23</xdr:row>
                <xdr:rowOff>85725</xdr:rowOff>
              </to>
            </anchor>
          </objectPr>
        </oleObject>
      </mc:Choice>
      <mc:Fallback>
        <oleObject progId="Equation.DSMT4" shapeId="3081" r:id="rId6"/>
      </mc:Fallback>
    </mc:AlternateContent>
    <mc:AlternateContent xmlns:mc="http://schemas.openxmlformats.org/markup-compatibility/2006">
      <mc:Choice Requires="x14">
        <oleObject progId="Equation.DSMT4" shapeId="3082" r:id="rId8">
          <objectPr defaultSize="0" r:id="rId9">
            <anchor moveWithCells="1">
              <from>
                <xdr:col>29</xdr:col>
                <xdr:colOff>476250</xdr:colOff>
                <xdr:row>24</xdr:row>
                <xdr:rowOff>104775</xdr:rowOff>
              </from>
              <to>
                <xdr:col>30</xdr:col>
                <xdr:colOff>381000</xdr:colOff>
                <xdr:row>25</xdr:row>
                <xdr:rowOff>104775</xdr:rowOff>
              </to>
            </anchor>
          </objectPr>
        </oleObject>
      </mc:Choice>
      <mc:Fallback>
        <oleObject progId="Equation.DSMT4" shapeId="3082" r:id="rId8"/>
      </mc:Fallback>
    </mc:AlternateContent>
    <mc:AlternateContent xmlns:mc="http://schemas.openxmlformats.org/markup-compatibility/2006">
      <mc:Choice Requires="x14">
        <oleObject progId="Equation.DSMT4" shapeId="3083" r:id="rId10">
          <objectPr defaultSize="0" r:id="rId11">
            <anchor moveWithCells="1">
              <from>
                <xdr:col>30</xdr:col>
                <xdr:colOff>133350</xdr:colOff>
                <xdr:row>104</xdr:row>
                <xdr:rowOff>76200</xdr:rowOff>
              </from>
              <to>
                <xdr:col>31</xdr:col>
                <xdr:colOff>285750</xdr:colOff>
                <xdr:row>105</xdr:row>
                <xdr:rowOff>104775</xdr:rowOff>
              </to>
            </anchor>
          </objectPr>
        </oleObject>
      </mc:Choice>
      <mc:Fallback>
        <oleObject progId="Equation.DSMT4" shapeId="3083" r:id="rId10"/>
      </mc:Fallback>
    </mc:AlternateContent>
    <mc:AlternateContent xmlns:mc="http://schemas.openxmlformats.org/markup-compatibility/2006">
      <mc:Choice Requires="x14">
        <oleObject progId="Equation.DSMT4" shapeId="3089" r:id="rId12">
          <objectPr defaultSize="0" autoPict="0" r:id="rId13">
            <anchor moveWithCells="1">
              <from>
                <xdr:col>31</xdr:col>
                <xdr:colOff>123825</xdr:colOff>
                <xdr:row>144</xdr:row>
                <xdr:rowOff>38100</xdr:rowOff>
              </from>
              <to>
                <xdr:col>31</xdr:col>
                <xdr:colOff>647700</xdr:colOff>
                <xdr:row>146</xdr:row>
                <xdr:rowOff>28575</xdr:rowOff>
              </to>
            </anchor>
          </objectPr>
        </oleObject>
      </mc:Choice>
      <mc:Fallback>
        <oleObject progId="Equation.DSMT4" shapeId="3089" r:id="rId12"/>
      </mc:Fallback>
    </mc:AlternateContent>
    <mc:AlternateContent xmlns:mc="http://schemas.openxmlformats.org/markup-compatibility/2006">
      <mc:Choice Requires="x14">
        <oleObject progId="Equation.DSMT4" shapeId="3090" r:id="rId14">
          <objectPr defaultSize="0" autoPict="0" r:id="rId15">
            <anchor moveWithCells="1">
              <from>
                <xdr:col>30</xdr:col>
                <xdr:colOff>47625</xdr:colOff>
                <xdr:row>131</xdr:row>
                <xdr:rowOff>76200</xdr:rowOff>
              </from>
              <to>
                <xdr:col>30</xdr:col>
                <xdr:colOff>542925</xdr:colOff>
                <xdr:row>133</xdr:row>
                <xdr:rowOff>47625</xdr:rowOff>
              </to>
            </anchor>
          </objectPr>
        </oleObject>
      </mc:Choice>
      <mc:Fallback>
        <oleObject progId="Equation.DSMT4" shapeId="3090" r:id="rId14"/>
      </mc:Fallback>
    </mc:AlternateContent>
    <mc:AlternateContent xmlns:mc="http://schemas.openxmlformats.org/markup-compatibility/2006">
      <mc:Choice Requires="x14">
        <oleObject progId="Equation.DSMT4" shapeId="3091" r:id="rId16">
          <objectPr defaultSize="0" r:id="rId17">
            <anchor moveWithCells="1">
              <from>
                <xdr:col>30</xdr:col>
                <xdr:colOff>66675</xdr:colOff>
                <xdr:row>167</xdr:row>
                <xdr:rowOff>85725</xdr:rowOff>
              </from>
              <to>
                <xdr:col>31</xdr:col>
                <xdr:colOff>38100</xdr:colOff>
                <xdr:row>169</xdr:row>
                <xdr:rowOff>85725</xdr:rowOff>
              </to>
            </anchor>
          </objectPr>
        </oleObject>
      </mc:Choice>
      <mc:Fallback>
        <oleObject progId="Equation.DSMT4" shapeId="3091" r:id="rId16"/>
      </mc:Fallback>
    </mc:AlternateContent>
    <mc:AlternateContent xmlns:mc="http://schemas.openxmlformats.org/markup-compatibility/2006">
      <mc:Choice Requires="x14">
        <oleObject progId="Equation.DSMT4" shapeId="3093" r:id="rId18">
          <objectPr defaultSize="0" autoPict="0" r:id="rId19">
            <anchor moveWithCells="1">
              <from>
                <xdr:col>29</xdr:col>
                <xdr:colOff>695325</xdr:colOff>
                <xdr:row>215</xdr:row>
                <xdr:rowOff>66675</xdr:rowOff>
              </from>
              <to>
                <xdr:col>31</xdr:col>
                <xdr:colOff>209550</xdr:colOff>
                <xdr:row>216</xdr:row>
                <xdr:rowOff>123825</xdr:rowOff>
              </to>
            </anchor>
          </objectPr>
        </oleObject>
      </mc:Choice>
      <mc:Fallback>
        <oleObject progId="Equation.DSMT4" shapeId="3093" r:id="rId18"/>
      </mc:Fallback>
    </mc:AlternateContent>
    <mc:AlternateContent xmlns:mc="http://schemas.openxmlformats.org/markup-compatibility/2006">
      <mc:Choice Requires="x14">
        <oleObject progId="Equation.DSMT4" shapeId="3094" r:id="rId20">
          <objectPr defaultSize="0" r:id="rId21">
            <anchor moveWithCells="1">
              <from>
                <xdr:col>30</xdr:col>
                <xdr:colOff>76200</xdr:colOff>
                <xdr:row>228</xdr:row>
                <xdr:rowOff>47625</xdr:rowOff>
              </from>
              <to>
                <xdr:col>31</xdr:col>
                <xdr:colOff>485775</xdr:colOff>
                <xdr:row>229</xdr:row>
                <xdr:rowOff>85725</xdr:rowOff>
              </to>
            </anchor>
          </objectPr>
        </oleObject>
      </mc:Choice>
      <mc:Fallback>
        <oleObject progId="Equation.DSMT4" shapeId="3094" r:id="rId20"/>
      </mc:Fallback>
    </mc:AlternateContent>
    <mc:AlternateContent xmlns:mc="http://schemas.openxmlformats.org/markup-compatibility/2006">
      <mc:Choice Requires="x14">
        <oleObject progId="Equation.DSMT4" shapeId="3143" r:id="rId22">
          <objectPr defaultSize="0" r:id="rId23">
            <anchor moveWithCells="1">
              <from>
                <xdr:col>29</xdr:col>
                <xdr:colOff>323850</xdr:colOff>
                <xdr:row>19</xdr:row>
                <xdr:rowOff>66675</xdr:rowOff>
              </from>
              <to>
                <xdr:col>31</xdr:col>
                <xdr:colOff>133350</xdr:colOff>
                <xdr:row>21</xdr:row>
                <xdr:rowOff>104775</xdr:rowOff>
              </to>
            </anchor>
          </objectPr>
        </oleObject>
      </mc:Choice>
      <mc:Fallback>
        <oleObject progId="Equation.DSMT4" shapeId="3143" r:id="rId22"/>
      </mc:Fallback>
    </mc:AlternateContent>
    <mc:AlternateContent xmlns:mc="http://schemas.openxmlformats.org/markup-compatibility/2006">
      <mc:Choice Requires="x14">
        <oleObject progId="Equation.DSMT4" shapeId="3180" r:id="rId24">
          <objectPr defaultSize="0" r:id="rId25">
            <anchor moveWithCells="1">
              <from>
                <xdr:col>29</xdr:col>
                <xdr:colOff>400050</xdr:colOff>
                <xdr:row>15</xdr:row>
                <xdr:rowOff>104775</xdr:rowOff>
              </from>
              <to>
                <xdr:col>32</xdr:col>
                <xdr:colOff>495300</xdr:colOff>
                <xdr:row>18</xdr:row>
                <xdr:rowOff>38100</xdr:rowOff>
              </to>
            </anchor>
          </objectPr>
        </oleObject>
      </mc:Choice>
      <mc:Fallback>
        <oleObject progId="Equation.DSMT4" shapeId="3180" r:id="rId24"/>
      </mc:Fallback>
    </mc:AlternateContent>
    <mc:AlternateContent xmlns:mc="http://schemas.openxmlformats.org/markup-compatibility/2006">
      <mc:Choice Requires="x14">
        <oleObject progId="Equation.DSMT4" shapeId="3182" r:id="rId26">
          <objectPr defaultSize="0" autoPict="0" r:id="rId27">
            <anchor moveWithCells="1">
              <from>
                <xdr:col>29</xdr:col>
                <xdr:colOff>742950</xdr:colOff>
                <xdr:row>144</xdr:row>
                <xdr:rowOff>0</xdr:rowOff>
              </from>
              <to>
                <xdr:col>30</xdr:col>
                <xdr:colOff>657225</xdr:colOff>
                <xdr:row>145</xdr:row>
                <xdr:rowOff>161925</xdr:rowOff>
              </to>
            </anchor>
          </objectPr>
        </oleObject>
      </mc:Choice>
      <mc:Fallback>
        <oleObject progId="Equation.DSMT4" shapeId="3182" r:id="rId26"/>
      </mc:Fallback>
    </mc:AlternateContent>
    <mc:AlternateContent xmlns:mc="http://schemas.openxmlformats.org/markup-compatibility/2006">
      <mc:Choice Requires="x14">
        <oleObject progId="Equation.DSMT4" shapeId="3225" r:id="rId28">
          <objectPr defaultSize="0" r:id="rId29">
            <anchor moveWithCells="1">
              <from>
                <xdr:col>29</xdr:col>
                <xdr:colOff>742950</xdr:colOff>
                <xdr:row>148</xdr:row>
                <xdr:rowOff>76200</xdr:rowOff>
              </from>
              <to>
                <xdr:col>30</xdr:col>
                <xdr:colOff>733425</xdr:colOff>
                <xdr:row>149</xdr:row>
                <xdr:rowOff>104775</xdr:rowOff>
              </to>
            </anchor>
          </objectPr>
        </oleObject>
      </mc:Choice>
      <mc:Fallback>
        <oleObject progId="Equation.DSMT4" shapeId="3225" r:id="rId28"/>
      </mc:Fallback>
    </mc:AlternateContent>
    <mc:AlternateContent xmlns:mc="http://schemas.openxmlformats.org/markup-compatibility/2006">
      <mc:Choice Requires="x14">
        <oleObject progId="Equation.DSMT4" shapeId="3228" r:id="rId30">
          <objectPr defaultSize="0" r:id="rId29">
            <anchor moveWithCells="1">
              <from>
                <xdr:col>29</xdr:col>
                <xdr:colOff>723900</xdr:colOff>
                <xdr:row>170</xdr:row>
                <xdr:rowOff>171450</xdr:rowOff>
              </from>
              <to>
                <xdr:col>30</xdr:col>
                <xdr:colOff>714375</xdr:colOff>
                <xdr:row>172</xdr:row>
                <xdr:rowOff>9525</xdr:rowOff>
              </to>
            </anchor>
          </objectPr>
        </oleObject>
      </mc:Choice>
      <mc:Fallback>
        <oleObject progId="Equation.DSMT4" shapeId="3228" r:id="rId30"/>
      </mc:Fallback>
    </mc:AlternateContent>
    <mc:AlternateContent xmlns:mc="http://schemas.openxmlformats.org/markup-compatibility/2006">
      <mc:Choice Requires="x14">
        <oleObject progId="Equation.DSMT4" shapeId="3278" r:id="rId31">
          <objectPr defaultSize="0" r:id="rId32">
            <anchor moveWithCells="1">
              <from>
                <xdr:col>29</xdr:col>
                <xdr:colOff>485775</xdr:colOff>
                <xdr:row>42</xdr:row>
                <xdr:rowOff>123825</xdr:rowOff>
              </from>
              <to>
                <xdr:col>30</xdr:col>
                <xdr:colOff>723900</xdr:colOff>
                <xdr:row>43</xdr:row>
                <xdr:rowOff>152400</xdr:rowOff>
              </to>
            </anchor>
          </objectPr>
        </oleObject>
      </mc:Choice>
      <mc:Fallback>
        <oleObject progId="Equation.DSMT4" shapeId="3278" r:id="rId31"/>
      </mc:Fallback>
    </mc:AlternateContent>
    <mc:AlternateContent xmlns:mc="http://schemas.openxmlformats.org/markup-compatibility/2006">
      <mc:Choice Requires="x14">
        <oleObject progId="Equation.DSMT4" shapeId="3279" r:id="rId33">
          <objectPr defaultSize="0" r:id="rId34">
            <anchor moveWithCells="1">
              <from>
                <xdr:col>29</xdr:col>
                <xdr:colOff>485775</xdr:colOff>
                <xdr:row>41</xdr:row>
                <xdr:rowOff>133350</xdr:rowOff>
              </from>
              <to>
                <xdr:col>30</xdr:col>
                <xdr:colOff>447675</xdr:colOff>
                <xdr:row>42</xdr:row>
                <xdr:rowOff>123825</xdr:rowOff>
              </to>
            </anchor>
          </objectPr>
        </oleObject>
      </mc:Choice>
      <mc:Fallback>
        <oleObject progId="Equation.DSMT4" shapeId="3279" r:id="rId33"/>
      </mc:Fallback>
    </mc:AlternateContent>
    <mc:AlternateContent xmlns:mc="http://schemas.openxmlformats.org/markup-compatibility/2006">
      <mc:Choice Requires="x14">
        <oleObject progId="Equation.DSMT4" shapeId="3280" r:id="rId35">
          <objectPr defaultSize="0" r:id="rId36">
            <anchor moveWithCells="1">
              <from>
                <xdr:col>29</xdr:col>
                <xdr:colOff>485775</xdr:colOff>
                <xdr:row>43</xdr:row>
                <xdr:rowOff>142875</xdr:rowOff>
              </from>
              <to>
                <xdr:col>30</xdr:col>
                <xdr:colOff>371475</xdr:colOff>
                <xdr:row>44</xdr:row>
                <xdr:rowOff>142875</xdr:rowOff>
              </to>
            </anchor>
          </objectPr>
        </oleObject>
      </mc:Choice>
      <mc:Fallback>
        <oleObject progId="Equation.DSMT4" shapeId="3280" r:id="rId35"/>
      </mc:Fallback>
    </mc:AlternateContent>
    <mc:AlternateContent xmlns:mc="http://schemas.openxmlformats.org/markup-compatibility/2006">
      <mc:Choice Requires="x14">
        <oleObject progId="Equation.DSMT4" shapeId="3281" r:id="rId37">
          <objectPr defaultSize="0" r:id="rId23">
            <anchor moveWithCells="1">
              <from>
                <xdr:col>29</xdr:col>
                <xdr:colOff>514350</xdr:colOff>
                <xdr:row>38</xdr:row>
                <xdr:rowOff>161925</xdr:rowOff>
              </from>
              <to>
                <xdr:col>31</xdr:col>
                <xdr:colOff>323850</xdr:colOff>
                <xdr:row>41</xdr:row>
                <xdr:rowOff>9525</xdr:rowOff>
              </to>
            </anchor>
          </objectPr>
        </oleObject>
      </mc:Choice>
      <mc:Fallback>
        <oleObject progId="Equation.DSMT4" shapeId="3281" r:id="rId37"/>
      </mc:Fallback>
    </mc:AlternateContent>
    <mc:AlternateContent xmlns:mc="http://schemas.openxmlformats.org/markup-compatibility/2006">
      <mc:Choice Requires="x14">
        <oleObject progId="Equation.DSMT4" shapeId="3282" r:id="rId38">
          <objectPr defaultSize="0" r:id="rId39">
            <anchor moveWithCells="1">
              <from>
                <xdr:col>29</xdr:col>
                <xdr:colOff>600075</xdr:colOff>
                <xdr:row>35</xdr:row>
                <xdr:rowOff>9525</xdr:rowOff>
              </from>
              <to>
                <xdr:col>32</xdr:col>
                <xdr:colOff>647700</xdr:colOff>
                <xdr:row>37</xdr:row>
                <xdr:rowOff>133350</xdr:rowOff>
              </to>
            </anchor>
          </objectPr>
        </oleObject>
      </mc:Choice>
      <mc:Fallback>
        <oleObject progId="Equation.DSMT4" shapeId="3282" r:id="rId38"/>
      </mc:Fallback>
    </mc:AlternateContent>
    <mc:AlternateContent xmlns:mc="http://schemas.openxmlformats.org/markup-compatibility/2006">
      <mc:Choice Requires="x14">
        <oleObject progId="Equation.DSMT4" shapeId="3283" r:id="rId40">
          <objectPr defaultSize="0" autoPict="0" r:id="rId19">
            <anchor moveWithCells="1">
              <from>
                <xdr:col>29</xdr:col>
                <xdr:colOff>695325</xdr:colOff>
                <xdr:row>240</xdr:row>
                <xdr:rowOff>9525</xdr:rowOff>
              </from>
              <to>
                <xdr:col>31</xdr:col>
                <xdr:colOff>209550</xdr:colOff>
                <xdr:row>241</xdr:row>
                <xdr:rowOff>66675</xdr:rowOff>
              </to>
            </anchor>
          </objectPr>
        </oleObject>
      </mc:Choice>
      <mc:Fallback>
        <oleObject progId="Equation.DSMT4" shapeId="3283" r:id="rId40"/>
      </mc:Fallback>
    </mc:AlternateContent>
    <mc:AlternateContent xmlns:mc="http://schemas.openxmlformats.org/markup-compatibility/2006">
      <mc:Choice Requires="x14">
        <oleObject progId="Equation.DSMT4" shapeId="3284" r:id="rId41">
          <objectPr defaultSize="0" r:id="rId42">
            <anchor moveWithCells="1">
              <from>
                <xdr:col>29</xdr:col>
                <xdr:colOff>733425</xdr:colOff>
                <xdr:row>249</xdr:row>
                <xdr:rowOff>47625</xdr:rowOff>
              </from>
              <to>
                <xdr:col>31</xdr:col>
                <xdr:colOff>400050</xdr:colOff>
                <xdr:row>250</xdr:row>
                <xdr:rowOff>85725</xdr:rowOff>
              </to>
            </anchor>
          </objectPr>
        </oleObject>
      </mc:Choice>
      <mc:Fallback>
        <oleObject progId="Equation.DSMT4" shapeId="3284" r:id="rId41"/>
      </mc:Fallback>
    </mc:AlternateContent>
    <mc:AlternateContent xmlns:mc="http://schemas.openxmlformats.org/markup-compatibility/2006">
      <mc:Choice Requires="x14">
        <oleObject progId="Equation.DSMT4" shapeId="3285" r:id="rId43">
          <objectPr defaultSize="0" autoPict="0" r:id="rId44">
            <anchor moveWithCells="1">
              <from>
                <xdr:col>30</xdr:col>
                <xdr:colOff>28575</xdr:colOff>
                <xdr:row>137</xdr:row>
                <xdr:rowOff>142875</xdr:rowOff>
              </from>
              <to>
                <xdr:col>30</xdr:col>
                <xdr:colOff>571500</xdr:colOff>
                <xdr:row>139</xdr:row>
                <xdr:rowOff>114300</xdr:rowOff>
              </to>
            </anchor>
          </objectPr>
        </oleObject>
      </mc:Choice>
      <mc:Fallback>
        <oleObject progId="Equation.DSMT4" shapeId="3285" r:id="rId43"/>
      </mc:Fallback>
    </mc:AlternateContent>
    <mc:AlternateContent xmlns:mc="http://schemas.openxmlformats.org/markup-compatibility/2006">
      <mc:Choice Requires="x14">
        <oleObject progId="Equation.DSMT4" shapeId="3286" r:id="rId45">
          <objectPr defaultSize="0" autoPict="0" r:id="rId46">
            <anchor moveWithCells="1">
              <from>
                <xdr:col>31</xdr:col>
                <xdr:colOff>257175</xdr:colOff>
                <xdr:row>153</xdr:row>
                <xdr:rowOff>152400</xdr:rowOff>
              </from>
              <to>
                <xdr:col>32</xdr:col>
                <xdr:colOff>19050</xdr:colOff>
                <xdr:row>155</xdr:row>
                <xdr:rowOff>142875</xdr:rowOff>
              </to>
            </anchor>
          </objectPr>
        </oleObject>
      </mc:Choice>
      <mc:Fallback>
        <oleObject progId="Equation.DSMT4" shapeId="3286" r:id="rId45"/>
      </mc:Fallback>
    </mc:AlternateContent>
    <mc:AlternateContent xmlns:mc="http://schemas.openxmlformats.org/markup-compatibility/2006">
      <mc:Choice Requires="x14">
        <oleObject progId="Equation.DSMT4" shapeId="3287" r:id="rId47">
          <objectPr defaultSize="0" autoPict="0" r:id="rId48">
            <anchor moveWithCells="1">
              <from>
                <xdr:col>30</xdr:col>
                <xdr:colOff>76200</xdr:colOff>
                <xdr:row>154</xdr:row>
                <xdr:rowOff>9525</xdr:rowOff>
              </from>
              <to>
                <xdr:col>30</xdr:col>
                <xdr:colOff>752475</xdr:colOff>
                <xdr:row>155</xdr:row>
                <xdr:rowOff>171450</xdr:rowOff>
              </to>
            </anchor>
          </objectPr>
        </oleObject>
      </mc:Choice>
      <mc:Fallback>
        <oleObject progId="Equation.DSMT4" shapeId="3287" r:id="rId47"/>
      </mc:Fallback>
    </mc:AlternateContent>
    <mc:AlternateContent xmlns:mc="http://schemas.openxmlformats.org/markup-compatibility/2006">
      <mc:Choice Requires="x14">
        <oleObject progId="Equation.DSMT4" shapeId="3288" r:id="rId49">
          <objectPr defaultSize="0" r:id="rId50">
            <anchor moveWithCells="1">
              <from>
                <xdr:col>30</xdr:col>
                <xdr:colOff>0</xdr:colOff>
                <xdr:row>158</xdr:row>
                <xdr:rowOff>66675</xdr:rowOff>
              </from>
              <to>
                <xdr:col>31</xdr:col>
                <xdr:colOff>38100</xdr:colOff>
                <xdr:row>159</xdr:row>
                <xdr:rowOff>95250</xdr:rowOff>
              </to>
            </anchor>
          </objectPr>
        </oleObject>
      </mc:Choice>
      <mc:Fallback>
        <oleObject progId="Equation.DSMT4" shapeId="3288" r:id="rId49"/>
      </mc:Fallback>
    </mc:AlternateContent>
    <mc:AlternateContent xmlns:mc="http://schemas.openxmlformats.org/markup-compatibility/2006">
      <mc:Choice Requires="x14">
        <oleObject progId="Equation.DSMT4" shapeId="3289" r:id="rId51">
          <objectPr defaultSize="0" r:id="rId52">
            <anchor moveWithCells="1">
              <from>
                <xdr:col>30</xdr:col>
                <xdr:colOff>85725</xdr:colOff>
                <xdr:row>176</xdr:row>
                <xdr:rowOff>85725</xdr:rowOff>
              </from>
              <to>
                <xdr:col>31</xdr:col>
                <xdr:colOff>57150</xdr:colOff>
                <xdr:row>178</xdr:row>
                <xdr:rowOff>85725</xdr:rowOff>
              </to>
            </anchor>
          </objectPr>
        </oleObject>
      </mc:Choice>
      <mc:Fallback>
        <oleObject progId="Equation.DSMT4" shapeId="3289" r:id="rId51"/>
      </mc:Fallback>
    </mc:AlternateContent>
    <mc:AlternateContent xmlns:mc="http://schemas.openxmlformats.org/markup-compatibility/2006">
      <mc:Choice Requires="x14">
        <oleObject progId="Equation.DSMT4" shapeId="3290" r:id="rId53">
          <objectPr defaultSize="0" r:id="rId54">
            <anchor moveWithCells="1">
              <from>
                <xdr:col>30</xdr:col>
                <xdr:colOff>152400</xdr:colOff>
                <xdr:row>180</xdr:row>
                <xdr:rowOff>38100</xdr:rowOff>
              </from>
              <to>
                <xdr:col>31</xdr:col>
                <xdr:colOff>190500</xdr:colOff>
                <xdr:row>181</xdr:row>
                <xdr:rowOff>66675</xdr:rowOff>
              </to>
            </anchor>
          </objectPr>
        </oleObject>
      </mc:Choice>
      <mc:Fallback>
        <oleObject progId="Equation.DSMT4" shapeId="3290" r:id="rId53"/>
      </mc:Fallback>
    </mc:AlternateContent>
    <mc:AlternateContent xmlns:mc="http://schemas.openxmlformats.org/markup-compatibility/2006">
      <mc:Choice Requires="x14">
        <oleObject progId="Equation.DSMT4" shapeId="3291" r:id="rId55">
          <objectPr defaultSize="0" r:id="rId56">
            <anchor moveWithCells="1">
              <from>
                <xdr:col>30</xdr:col>
                <xdr:colOff>152400</xdr:colOff>
                <xdr:row>108</xdr:row>
                <xdr:rowOff>76200</xdr:rowOff>
              </from>
              <to>
                <xdr:col>31</xdr:col>
                <xdr:colOff>276225</xdr:colOff>
                <xdr:row>109</xdr:row>
                <xdr:rowOff>104775</xdr:rowOff>
              </to>
            </anchor>
          </objectPr>
        </oleObject>
      </mc:Choice>
      <mc:Fallback>
        <oleObject progId="Equation.DSMT4" shapeId="3291" r:id="rId55"/>
      </mc:Fallback>
    </mc:AlternateContent>
    <mc:AlternateContent xmlns:mc="http://schemas.openxmlformats.org/markup-compatibility/2006">
      <mc:Choice Requires="x14">
        <oleObject progId="Equation.DSMT4" shapeId="3296" r:id="rId57">
          <objectPr defaultSize="0" r:id="rId5">
            <anchor moveWithCells="1">
              <from>
                <xdr:col>30</xdr:col>
                <xdr:colOff>152400</xdr:colOff>
                <xdr:row>87</xdr:row>
                <xdr:rowOff>28575</xdr:rowOff>
              </from>
              <to>
                <xdr:col>31</xdr:col>
                <xdr:colOff>419100</xdr:colOff>
                <xdr:row>88</xdr:row>
                <xdr:rowOff>57150</xdr:rowOff>
              </to>
            </anchor>
          </objectPr>
        </oleObject>
      </mc:Choice>
      <mc:Fallback>
        <oleObject progId="Equation.DSMT4" shapeId="3296" r:id="rId57"/>
      </mc:Fallback>
    </mc:AlternateContent>
    <mc:AlternateContent xmlns:mc="http://schemas.openxmlformats.org/markup-compatibility/2006">
      <mc:Choice Requires="x14">
        <oleObject progId="Equation.DSMT4" shapeId="3297" r:id="rId58">
          <objectPr defaultSize="0" autoPict="0" r:id="rId59">
            <anchor moveWithCells="1">
              <from>
                <xdr:col>3</xdr:col>
                <xdr:colOff>209550</xdr:colOff>
                <xdr:row>84</xdr:row>
                <xdr:rowOff>19050</xdr:rowOff>
              </from>
              <to>
                <xdr:col>6</xdr:col>
                <xdr:colOff>19050</xdr:colOff>
                <xdr:row>85</xdr:row>
                <xdr:rowOff>9525</xdr:rowOff>
              </to>
            </anchor>
          </objectPr>
        </oleObject>
      </mc:Choice>
      <mc:Fallback>
        <oleObject progId="Equation.DSMT4" shapeId="3297" r:id="rId58"/>
      </mc:Fallback>
    </mc:AlternateContent>
    <mc:AlternateContent xmlns:mc="http://schemas.openxmlformats.org/markup-compatibility/2006">
      <mc:Choice Requires="x14">
        <oleObject progId="Equation.DSMT4" shapeId="3298" r:id="rId60">
          <objectPr defaultSize="0" r:id="rId9">
            <anchor moveWithCells="1">
              <from>
                <xdr:col>30</xdr:col>
                <xdr:colOff>152400</xdr:colOff>
                <xdr:row>88</xdr:row>
                <xdr:rowOff>47625</xdr:rowOff>
              </from>
              <to>
                <xdr:col>31</xdr:col>
                <xdr:colOff>57150</xdr:colOff>
                <xdr:row>89</xdr:row>
                <xdr:rowOff>47625</xdr:rowOff>
              </to>
            </anchor>
          </objectPr>
        </oleObject>
      </mc:Choice>
      <mc:Fallback>
        <oleObject progId="Equation.DSMT4" shapeId="3298" r:id="rId60"/>
      </mc:Fallback>
    </mc:AlternateContent>
    <mc:AlternateContent xmlns:mc="http://schemas.openxmlformats.org/markup-compatibility/2006">
      <mc:Choice Requires="x14">
        <oleObject progId="Equation.DSMT4" shapeId="3300" r:id="rId61">
          <objectPr defaultSize="0" r:id="rId25">
            <anchor moveWithCells="1">
              <from>
                <xdr:col>29</xdr:col>
                <xdr:colOff>733425</xdr:colOff>
                <xdr:row>70</xdr:row>
                <xdr:rowOff>85725</xdr:rowOff>
              </from>
              <to>
                <xdr:col>33</xdr:col>
                <xdr:colOff>66675</xdr:colOff>
                <xdr:row>73</xdr:row>
                <xdr:rowOff>19050</xdr:rowOff>
              </to>
            </anchor>
          </objectPr>
        </oleObject>
      </mc:Choice>
      <mc:Fallback>
        <oleObject progId="Equation.DSMT4" shapeId="3300" r:id="rId61"/>
      </mc:Fallback>
    </mc:AlternateContent>
    <mc:AlternateContent xmlns:mc="http://schemas.openxmlformats.org/markup-compatibility/2006">
      <mc:Choice Requires="x14">
        <oleObject progId="Equation.DSMT4" shapeId="3312" r:id="rId62">
          <objectPr defaultSize="0" autoPict="0" r:id="rId63">
            <anchor moveWithCells="1">
              <from>
                <xdr:col>30</xdr:col>
                <xdr:colOff>57150</xdr:colOff>
                <xdr:row>189</xdr:row>
                <xdr:rowOff>9525</xdr:rowOff>
              </from>
              <to>
                <xdr:col>31</xdr:col>
                <xdr:colOff>371475</xdr:colOff>
                <xdr:row>190</xdr:row>
                <xdr:rowOff>38100</xdr:rowOff>
              </to>
            </anchor>
          </objectPr>
        </oleObject>
      </mc:Choice>
      <mc:Fallback>
        <oleObject progId="Equation.DSMT4" shapeId="3312" r:id="rId62"/>
      </mc:Fallback>
    </mc:AlternateContent>
    <mc:AlternateContent xmlns:mc="http://schemas.openxmlformats.org/markup-compatibility/2006">
      <mc:Choice Requires="x14">
        <oleObject progId="Equation.DSMT4" shapeId="3313" r:id="rId64">
          <objectPr defaultSize="0" autoPict="0" r:id="rId65">
            <anchor moveWithCells="1">
              <from>
                <xdr:col>30</xdr:col>
                <xdr:colOff>57150</xdr:colOff>
                <xdr:row>188</xdr:row>
                <xdr:rowOff>28575</xdr:rowOff>
              </from>
              <to>
                <xdr:col>31</xdr:col>
                <xdr:colOff>28575</xdr:colOff>
                <xdr:row>189</xdr:row>
                <xdr:rowOff>28575</xdr:rowOff>
              </to>
            </anchor>
          </objectPr>
        </oleObject>
      </mc:Choice>
      <mc:Fallback>
        <oleObject progId="Equation.DSMT4" shapeId="3313" r:id="rId64"/>
      </mc:Fallback>
    </mc:AlternateContent>
    <mc:AlternateContent xmlns:mc="http://schemas.openxmlformats.org/markup-compatibility/2006">
      <mc:Choice Requires="x14">
        <oleObject progId="Equation.DSMT4" shapeId="3314" r:id="rId66">
          <objectPr defaultSize="0" autoPict="0" r:id="rId19">
            <anchor moveWithCells="1">
              <from>
                <xdr:col>29</xdr:col>
                <xdr:colOff>742950</xdr:colOff>
                <xdr:row>263</xdr:row>
                <xdr:rowOff>85725</xdr:rowOff>
              </from>
              <to>
                <xdr:col>31</xdr:col>
                <xdr:colOff>257175</xdr:colOff>
                <xdr:row>264</xdr:row>
                <xdr:rowOff>142875</xdr:rowOff>
              </to>
            </anchor>
          </objectPr>
        </oleObject>
      </mc:Choice>
      <mc:Fallback>
        <oleObject progId="Equation.DSMT4" shapeId="3314" r:id="rId66"/>
      </mc:Fallback>
    </mc:AlternateContent>
    <mc:AlternateContent xmlns:mc="http://schemas.openxmlformats.org/markup-compatibility/2006">
      <mc:Choice Requires="x14">
        <oleObject progId="Equation.DSMT4" shapeId="3315" r:id="rId67">
          <objectPr defaultSize="0" r:id="rId68">
            <anchor moveWithCells="1">
              <from>
                <xdr:col>1</xdr:col>
                <xdr:colOff>190500</xdr:colOff>
                <xdr:row>78</xdr:row>
                <xdr:rowOff>9525</xdr:rowOff>
              </from>
              <to>
                <xdr:col>2</xdr:col>
                <xdr:colOff>95250</xdr:colOff>
                <xdr:row>79</xdr:row>
                <xdr:rowOff>0</xdr:rowOff>
              </to>
            </anchor>
          </objectPr>
        </oleObject>
      </mc:Choice>
      <mc:Fallback>
        <oleObject progId="Equation.DSMT4" shapeId="3315" r:id="rId67"/>
      </mc:Fallback>
    </mc:AlternateContent>
    <mc:AlternateContent xmlns:mc="http://schemas.openxmlformats.org/markup-compatibility/2006">
      <mc:Choice Requires="x14">
        <oleObject progId="Equation.DSMT4" shapeId="3316" r:id="rId69">
          <objectPr defaultSize="0" autoPict="0" r:id="rId70">
            <anchor moveWithCells="1">
              <from>
                <xdr:col>30</xdr:col>
                <xdr:colOff>152400</xdr:colOff>
                <xdr:row>78</xdr:row>
                <xdr:rowOff>47625</xdr:rowOff>
              </from>
              <to>
                <xdr:col>31</xdr:col>
                <xdr:colOff>266700</xdr:colOff>
                <xdr:row>79</xdr:row>
                <xdr:rowOff>38100</xdr:rowOff>
              </to>
            </anchor>
          </objectPr>
        </oleObject>
      </mc:Choice>
      <mc:Fallback>
        <oleObject progId="Equation.DSMT4" shapeId="3316" r:id="rId69"/>
      </mc:Fallback>
    </mc:AlternateContent>
    <mc:AlternateContent xmlns:mc="http://schemas.openxmlformats.org/markup-compatibility/2006">
      <mc:Choice Requires="x14">
        <oleObject progId="Equation.DSMT4" shapeId="3317" r:id="rId71">
          <objectPr defaultSize="0" r:id="rId72">
            <anchor moveWithCells="1">
              <from>
                <xdr:col>3</xdr:col>
                <xdr:colOff>123825</xdr:colOff>
                <xdr:row>79</xdr:row>
                <xdr:rowOff>9525</xdr:rowOff>
              </from>
              <to>
                <xdr:col>4</xdr:col>
                <xdr:colOff>228600</xdr:colOff>
                <xdr:row>80</xdr:row>
                <xdr:rowOff>0</xdr:rowOff>
              </to>
            </anchor>
          </objectPr>
        </oleObject>
      </mc:Choice>
      <mc:Fallback>
        <oleObject progId="Equation.DSMT4" shapeId="3317" r:id="rId71"/>
      </mc:Fallback>
    </mc:AlternateContent>
    <mc:AlternateContent xmlns:mc="http://schemas.openxmlformats.org/markup-compatibility/2006">
      <mc:Choice Requires="x14">
        <oleObject progId="Equation.DSMT4" shapeId="3319" r:id="rId73">
          <objectPr defaultSize="0" autoPict="0" r:id="rId74">
            <anchor moveWithCells="1">
              <from>
                <xdr:col>30</xdr:col>
                <xdr:colOff>180975</xdr:colOff>
                <xdr:row>74</xdr:row>
                <xdr:rowOff>28575</xdr:rowOff>
              </from>
              <to>
                <xdr:col>31</xdr:col>
                <xdr:colOff>485775</xdr:colOff>
                <xdr:row>75</xdr:row>
                <xdr:rowOff>28575</xdr:rowOff>
              </to>
            </anchor>
          </objectPr>
        </oleObject>
      </mc:Choice>
      <mc:Fallback>
        <oleObject progId="Equation.DSMT4" shapeId="3319" r:id="rId73"/>
      </mc:Fallback>
    </mc:AlternateContent>
    <mc:AlternateContent xmlns:mc="http://schemas.openxmlformats.org/markup-compatibility/2006">
      <mc:Choice Requires="x14">
        <oleObject progId="Equation.DSMT4" shapeId="3320" r:id="rId75">
          <objectPr defaultSize="0" autoPict="0" r:id="rId76">
            <anchor moveWithCells="1">
              <from>
                <xdr:col>30</xdr:col>
                <xdr:colOff>152400</xdr:colOff>
                <xdr:row>75</xdr:row>
                <xdr:rowOff>180975</xdr:rowOff>
              </from>
              <to>
                <xdr:col>30</xdr:col>
                <xdr:colOff>409575</xdr:colOff>
                <xdr:row>76</xdr:row>
                <xdr:rowOff>171450</xdr:rowOff>
              </to>
            </anchor>
          </objectPr>
        </oleObject>
      </mc:Choice>
      <mc:Fallback>
        <oleObject progId="Equation.DSMT4" shapeId="3320" r:id="rId75"/>
      </mc:Fallback>
    </mc:AlternateContent>
    <mc:AlternateContent xmlns:mc="http://schemas.openxmlformats.org/markup-compatibility/2006">
      <mc:Choice Requires="x14">
        <oleObject progId="Equation.DSMT4" shapeId="3329" r:id="rId77">
          <objectPr defaultSize="0" autoPict="0" r:id="rId63">
            <anchor moveWithCells="1">
              <from>
                <xdr:col>30</xdr:col>
                <xdr:colOff>133350</xdr:colOff>
                <xdr:row>199</xdr:row>
                <xdr:rowOff>57150</xdr:rowOff>
              </from>
              <to>
                <xdr:col>31</xdr:col>
                <xdr:colOff>447675</xdr:colOff>
                <xdr:row>200</xdr:row>
                <xdr:rowOff>85725</xdr:rowOff>
              </to>
            </anchor>
          </objectPr>
        </oleObject>
      </mc:Choice>
      <mc:Fallback>
        <oleObject progId="Equation.DSMT4" shapeId="3329" r:id="rId77"/>
      </mc:Fallback>
    </mc:AlternateContent>
    <mc:AlternateContent xmlns:mc="http://schemas.openxmlformats.org/markup-compatibility/2006">
      <mc:Choice Requires="x14">
        <oleObject progId="Equation.DSMT4" shapeId="3330" r:id="rId78">
          <objectPr defaultSize="0" autoPict="0" r:id="rId65">
            <anchor moveWithCells="1">
              <from>
                <xdr:col>30</xdr:col>
                <xdr:colOff>123825</xdr:colOff>
                <xdr:row>198</xdr:row>
                <xdr:rowOff>85725</xdr:rowOff>
              </from>
              <to>
                <xdr:col>31</xdr:col>
                <xdr:colOff>95250</xdr:colOff>
                <xdr:row>199</xdr:row>
                <xdr:rowOff>85725</xdr:rowOff>
              </to>
            </anchor>
          </objectPr>
        </oleObject>
      </mc:Choice>
      <mc:Fallback>
        <oleObject progId="Equation.DSMT4" shapeId="3330" r:id="rId78"/>
      </mc:Fallback>
    </mc:AlternateContent>
    <mc:AlternateContent xmlns:mc="http://schemas.openxmlformats.org/markup-compatibility/2006">
      <mc:Choice Requires="x14">
        <oleObject progId="Equation.DSMT4" shapeId="3333" r:id="rId79">
          <objectPr defaultSize="0" autoPict="0" r:id="rId80">
            <anchor moveWithCells="1">
              <from>
                <xdr:col>30</xdr:col>
                <xdr:colOff>133350</xdr:colOff>
                <xdr:row>203</xdr:row>
                <xdr:rowOff>9525</xdr:rowOff>
              </from>
              <to>
                <xdr:col>31</xdr:col>
                <xdr:colOff>209550</xdr:colOff>
                <xdr:row>204</xdr:row>
                <xdr:rowOff>38100</xdr:rowOff>
              </to>
            </anchor>
          </objectPr>
        </oleObject>
      </mc:Choice>
      <mc:Fallback>
        <oleObject progId="Equation.DSMT4" shapeId="3333" r:id="rId79"/>
      </mc:Fallback>
    </mc:AlternateContent>
    <mc:AlternateContent xmlns:mc="http://schemas.openxmlformats.org/markup-compatibility/2006">
      <mc:Choice Requires="x14">
        <oleObject progId="Equation.DSMT4" shapeId="3334" r:id="rId81">
          <objectPr defaultSize="0" r:id="rId82">
            <anchor moveWithCells="1">
              <from>
                <xdr:col>30</xdr:col>
                <xdr:colOff>57150</xdr:colOff>
                <xdr:row>195</xdr:row>
                <xdr:rowOff>142875</xdr:rowOff>
              </from>
              <to>
                <xdr:col>31</xdr:col>
                <xdr:colOff>28575</xdr:colOff>
                <xdr:row>197</xdr:row>
                <xdr:rowOff>142875</xdr:rowOff>
              </to>
            </anchor>
          </objectPr>
        </oleObject>
      </mc:Choice>
      <mc:Fallback>
        <oleObject progId="Equation.DSMT4" shapeId="3334" r:id="rId81"/>
      </mc:Fallback>
    </mc:AlternateContent>
    <mc:AlternateContent xmlns:mc="http://schemas.openxmlformats.org/markup-compatibility/2006">
      <mc:Choice Requires="x14">
        <oleObject progId="Equation.DSMT4" shapeId="3345" r:id="rId83">
          <objectPr defaultSize="0" r:id="rId84">
            <anchor moveWithCells="1" sizeWithCells="1">
              <from>
                <xdr:col>30</xdr:col>
                <xdr:colOff>28575</xdr:colOff>
                <xdr:row>413</xdr:row>
                <xdr:rowOff>38100</xdr:rowOff>
              </from>
              <to>
                <xdr:col>31</xdr:col>
                <xdr:colOff>533400</xdr:colOff>
                <xdr:row>414</xdr:row>
                <xdr:rowOff>85725</xdr:rowOff>
              </to>
            </anchor>
          </objectPr>
        </oleObject>
      </mc:Choice>
      <mc:Fallback>
        <oleObject progId="Equation.DSMT4" shapeId="3345" r:id="rId83"/>
      </mc:Fallback>
    </mc:AlternateContent>
    <mc:AlternateContent xmlns:mc="http://schemas.openxmlformats.org/markup-compatibility/2006">
      <mc:Choice Requires="x14">
        <oleObject progId="Equation.DSMT4" shapeId="3347" r:id="rId85">
          <objectPr defaultSize="0" r:id="rId86">
            <anchor moveWithCells="1" sizeWithCells="1">
              <from>
                <xdr:col>30</xdr:col>
                <xdr:colOff>19050</xdr:colOff>
                <xdr:row>412</xdr:row>
                <xdr:rowOff>57150</xdr:rowOff>
              </from>
              <to>
                <xdr:col>31</xdr:col>
                <xdr:colOff>95250</xdr:colOff>
                <xdr:row>413</xdr:row>
                <xdr:rowOff>85725</xdr:rowOff>
              </to>
            </anchor>
          </objectPr>
        </oleObject>
      </mc:Choice>
      <mc:Fallback>
        <oleObject progId="Equation.DSMT4" shapeId="3347" r:id="rId85"/>
      </mc:Fallback>
    </mc:AlternateContent>
    <mc:AlternateContent xmlns:mc="http://schemas.openxmlformats.org/markup-compatibility/2006">
      <mc:Choice Requires="x14">
        <oleObject progId="Equation.DSMT4" shapeId="3350" r:id="rId87">
          <objectPr defaultSize="0" r:id="rId88">
            <anchor moveWithCells="1" sizeWithCells="1">
              <from>
                <xdr:col>30</xdr:col>
                <xdr:colOff>114300</xdr:colOff>
                <xdr:row>386</xdr:row>
                <xdr:rowOff>57150</xdr:rowOff>
              </from>
              <to>
                <xdr:col>30</xdr:col>
                <xdr:colOff>752475</xdr:colOff>
                <xdr:row>387</xdr:row>
                <xdr:rowOff>47625</xdr:rowOff>
              </to>
            </anchor>
          </objectPr>
        </oleObject>
      </mc:Choice>
      <mc:Fallback>
        <oleObject progId="Equation.DSMT4" shapeId="3350" r:id="rId87"/>
      </mc:Fallback>
    </mc:AlternateContent>
    <mc:AlternateContent xmlns:mc="http://schemas.openxmlformats.org/markup-compatibility/2006">
      <mc:Choice Requires="x14">
        <oleObject progId="Equation.DSMT4" shapeId="3351" r:id="rId89">
          <objectPr defaultSize="0" r:id="rId90">
            <anchor moveWithCells="1" sizeWithCells="1">
              <from>
                <xdr:col>30</xdr:col>
                <xdr:colOff>114300</xdr:colOff>
                <xdr:row>387</xdr:row>
                <xdr:rowOff>57150</xdr:rowOff>
              </from>
              <to>
                <xdr:col>30</xdr:col>
                <xdr:colOff>752475</xdr:colOff>
                <xdr:row>388</xdr:row>
                <xdr:rowOff>47625</xdr:rowOff>
              </to>
            </anchor>
          </objectPr>
        </oleObject>
      </mc:Choice>
      <mc:Fallback>
        <oleObject progId="Equation.DSMT4" shapeId="3351" r:id="rId89"/>
      </mc:Fallback>
    </mc:AlternateContent>
    <mc:AlternateContent xmlns:mc="http://schemas.openxmlformats.org/markup-compatibility/2006">
      <mc:Choice Requires="x14">
        <oleObject progId="Equation.DSMT4" shapeId="3352" r:id="rId91">
          <objectPr defaultSize="0" r:id="rId84">
            <anchor moveWithCells="1" sizeWithCells="1">
              <from>
                <xdr:col>30</xdr:col>
                <xdr:colOff>190500</xdr:colOff>
                <xdr:row>440</xdr:row>
                <xdr:rowOff>9525</xdr:rowOff>
              </from>
              <to>
                <xdr:col>31</xdr:col>
                <xdr:colOff>695325</xdr:colOff>
                <xdr:row>441</xdr:row>
                <xdr:rowOff>57150</xdr:rowOff>
              </to>
            </anchor>
          </objectPr>
        </oleObject>
      </mc:Choice>
      <mc:Fallback>
        <oleObject progId="Equation.DSMT4" shapeId="3352" r:id="rId91"/>
      </mc:Fallback>
    </mc:AlternateContent>
    <mc:AlternateContent xmlns:mc="http://schemas.openxmlformats.org/markup-compatibility/2006">
      <mc:Choice Requires="x14">
        <oleObject progId="Equation.DSMT4" shapeId="3355" r:id="rId92">
          <objectPr defaultSize="0" r:id="rId93">
            <anchor moveWithCells="1" sizeWithCells="1">
              <from>
                <xdr:col>30</xdr:col>
                <xdr:colOff>209550</xdr:colOff>
                <xdr:row>439</xdr:row>
                <xdr:rowOff>38100</xdr:rowOff>
              </from>
              <to>
                <xdr:col>32</xdr:col>
                <xdr:colOff>123825</xdr:colOff>
                <xdr:row>440</xdr:row>
                <xdr:rowOff>66675</xdr:rowOff>
              </to>
            </anchor>
          </objectPr>
        </oleObject>
      </mc:Choice>
      <mc:Fallback>
        <oleObject progId="Equation.DSMT4" shapeId="3355" r:id="rId92"/>
      </mc:Fallback>
    </mc:AlternateContent>
    <mc:AlternateContent xmlns:mc="http://schemas.openxmlformats.org/markup-compatibility/2006">
      <mc:Choice Requires="x14">
        <oleObject progId="Equation.DSMT4" shapeId="3376" r:id="rId94">
          <objectPr defaultSize="0" autoPict="0" r:id="rId95">
            <anchor moveWithCells="1" sizeWithCells="1">
              <from>
                <xdr:col>30</xdr:col>
                <xdr:colOff>47625</xdr:colOff>
                <xdr:row>396</xdr:row>
                <xdr:rowOff>171450</xdr:rowOff>
              </from>
              <to>
                <xdr:col>30</xdr:col>
                <xdr:colOff>685800</xdr:colOff>
                <xdr:row>397</xdr:row>
                <xdr:rowOff>161925</xdr:rowOff>
              </to>
            </anchor>
          </objectPr>
        </oleObject>
      </mc:Choice>
      <mc:Fallback>
        <oleObject progId="Equation.DSMT4" shapeId="3376" r:id="rId94"/>
      </mc:Fallback>
    </mc:AlternateContent>
    <mc:AlternateContent xmlns:mc="http://schemas.openxmlformats.org/markup-compatibility/2006">
      <mc:Choice Requires="x14">
        <oleObject progId="Equation.DSMT4" shapeId="3377" r:id="rId96">
          <objectPr defaultSize="0" autoPict="0" r:id="rId97">
            <anchor moveWithCells="1" sizeWithCells="1">
              <from>
                <xdr:col>30</xdr:col>
                <xdr:colOff>47625</xdr:colOff>
                <xdr:row>397</xdr:row>
                <xdr:rowOff>171450</xdr:rowOff>
              </from>
              <to>
                <xdr:col>30</xdr:col>
                <xdr:colOff>685800</xdr:colOff>
                <xdr:row>398</xdr:row>
                <xdr:rowOff>161925</xdr:rowOff>
              </to>
            </anchor>
          </objectPr>
        </oleObject>
      </mc:Choice>
      <mc:Fallback>
        <oleObject progId="Equation.DSMT4" shapeId="3377" r:id="rId96"/>
      </mc:Fallback>
    </mc:AlternateContent>
    <mc:AlternateContent xmlns:mc="http://schemas.openxmlformats.org/markup-compatibility/2006">
      <mc:Choice Requires="x14">
        <oleObject progId="Equation.DSMT4" shapeId="3384" r:id="rId98">
          <objectPr defaultSize="0" r:id="rId84">
            <anchor moveWithCells="1" sizeWithCells="1">
              <from>
                <xdr:col>30</xdr:col>
                <xdr:colOff>38100</xdr:colOff>
                <xdr:row>426</xdr:row>
                <xdr:rowOff>123825</xdr:rowOff>
              </from>
              <to>
                <xdr:col>31</xdr:col>
                <xdr:colOff>542925</xdr:colOff>
                <xdr:row>427</xdr:row>
                <xdr:rowOff>171450</xdr:rowOff>
              </to>
            </anchor>
          </objectPr>
        </oleObject>
      </mc:Choice>
      <mc:Fallback>
        <oleObject progId="Equation.DSMT4" shapeId="3384" r:id="rId98"/>
      </mc:Fallback>
    </mc:AlternateContent>
    <mc:AlternateContent xmlns:mc="http://schemas.openxmlformats.org/markup-compatibility/2006">
      <mc:Choice Requires="x14">
        <oleObject progId="Equation.DSMT4" shapeId="3385" r:id="rId99">
          <objectPr defaultSize="0" autoPict="0" r:id="rId100">
            <anchor moveWithCells="1" sizeWithCells="1">
              <from>
                <xdr:col>30</xdr:col>
                <xdr:colOff>28575</xdr:colOff>
                <xdr:row>425</xdr:row>
                <xdr:rowOff>142875</xdr:rowOff>
              </from>
              <to>
                <xdr:col>31</xdr:col>
                <xdr:colOff>104775</xdr:colOff>
                <xdr:row>426</xdr:row>
                <xdr:rowOff>171450</xdr:rowOff>
              </to>
            </anchor>
          </objectPr>
        </oleObject>
      </mc:Choice>
      <mc:Fallback>
        <oleObject progId="Equation.DSMT4" shapeId="3385" r:id="rId99"/>
      </mc:Fallback>
    </mc:AlternateContent>
    <mc:AlternateContent xmlns:mc="http://schemas.openxmlformats.org/markup-compatibility/2006">
      <mc:Choice Requires="x14">
        <oleObject progId="Equation.DSMT4" shapeId="3386" r:id="rId101">
          <objectPr defaultSize="0" r:id="rId84">
            <anchor moveWithCells="1" sizeWithCells="1">
              <from>
                <xdr:col>30</xdr:col>
                <xdr:colOff>152400</xdr:colOff>
                <xdr:row>454</xdr:row>
                <xdr:rowOff>161925</xdr:rowOff>
              </from>
              <to>
                <xdr:col>31</xdr:col>
                <xdr:colOff>657225</xdr:colOff>
                <xdr:row>456</xdr:row>
                <xdr:rowOff>19050</xdr:rowOff>
              </to>
            </anchor>
          </objectPr>
        </oleObject>
      </mc:Choice>
      <mc:Fallback>
        <oleObject progId="Equation.DSMT4" shapeId="3386" r:id="rId101"/>
      </mc:Fallback>
    </mc:AlternateContent>
    <mc:AlternateContent xmlns:mc="http://schemas.openxmlformats.org/markup-compatibility/2006">
      <mc:Choice Requires="x14">
        <oleObject progId="Equation.DSMT4" shapeId="3387" r:id="rId102">
          <objectPr defaultSize="0" r:id="rId103">
            <anchor moveWithCells="1" sizeWithCells="1">
              <from>
                <xdr:col>30</xdr:col>
                <xdr:colOff>171450</xdr:colOff>
                <xdr:row>454</xdr:row>
                <xdr:rowOff>0</xdr:rowOff>
              </from>
              <to>
                <xdr:col>32</xdr:col>
                <xdr:colOff>85725</xdr:colOff>
                <xdr:row>455</xdr:row>
                <xdr:rowOff>28575</xdr:rowOff>
              </to>
            </anchor>
          </objectPr>
        </oleObject>
      </mc:Choice>
      <mc:Fallback>
        <oleObject progId="Equation.DSMT4" shapeId="3387" r:id="rId102"/>
      </mc:Fallback>
    </mc:AlternateContent>
    <mc:AlternateContent xmlns:mc="http://schemas.openxmlformats.org/markup-compatibility/2006">
      <mc:Choice Requires="x14">
        <oleObject progId="Equation.DSMT4" shapeId="3390" r:id="rId104">
          <objectPr defaultSize="0" r:id="rId88">
            <anchor moveWithCells="1" sizeWithCells="1">
              <from>
                <xdr:col>30</xdr:col>
                <xdr:colOff>114300</xdr:colOff>
                <xdr:row>405</xdr:row>
                <xdr:rowOff>19050</xdr:rowOff>
              </from>
              <to>
                <xdr:col>30</xdr:col>
                <xdr:colOff>752475</xdr:colOff>
                <xdr:row>406</xdr:row>
                <xdr:rowOff>9525</xdr:rowOff>
              </to>
            </anchor>
          </objectPr>
        </oleObject>
      </mc:Choice>
      <mc:Fallback>
        <oleObject progId="Equation.DSMT4" shapeId="3390" r:id="rId104"/>
      </mc:Fallback>
    </mc:AlternateContent>
    <mc:AlternateContent xmlns:mc="http://schemas.openxmlformats.org/markup-compatibility/2006">
      <mc:Choice Requires="x14">
        <oleObject progId="Equation.DSMT4" shapeId="3391" r:id="rId105">
          <objectPr defaultSize="0" r:id="rId90">
            <anchor moveWithCells="1" sizeWithCells="1">
              <from>
                <xdr:col>30</xdr:col>
                <xdr:colOff>114300</xdr:colOff>
                <xdr:row>406</xdr:row>
                <xdr:rowOff>19050</xdr:rowOff>
              </from>
              <to>
                <xdr:col>30</xdr:col>
                <xdr:colOff>752475</xdr:colOff>
                <xdr:row>407</xdr:row>
                <xdr:rowOff>9525</xdr:rowOff>
              </to>
            </anchor>
          </objectPr>
        </oleObject>
      </mc:Choice>
      <mc:Fallback>
        <oleObject progId="Equation.DSMT4" shapeId="3391" r:id="rId105"/>
      </mc:Fallback>
    </mc:AlternateContent>
    <mc:AlternateContent xmlns:mc="http://schemas.openxmlformats.org/markup-compatibility/2006">
      <mc:Choice Requires="x14">
        <oleObject progId="Equation.DSMT4" shapeId="3392" r:id="rId106">
          <objectPr defaultSize="0" r:id="rId107">
            <anchor moveWithCells="1" sizeWithCells="1">
              <from>
                <xdr:col>30</xdr:col>
                <xdr:colOff>19050</xdr:colOff>
                <xdr:row>410</xdr:row>
                <xdr:rowOff>66675</xdr:rowOff>
              </from>
              <to>
                <xdr:col>32</xdr:col>
                <xdr:colOff>714375</xdr:colOff>
                <xdr:row>412</xdr:row>
                <xdr:rowOff>66675</xdr:rowOff>
              </to>
            </anchor>
          </objectPr>
        </oleObject>
      </mc:Choice>
      <mc:Fallback>
        <oleObject progId="Equation.DSMT4" shapeId="3392" r:id="rId106"/>
      </mc:Fallback>
    </mc:AlternateContent>
    <mc:AlternateContent xmlns:mc="http://schemas.openxmlformats.org/markup-compatibility/2006">
      <mc:Choice Requires="x14">
        <oleObject progId="Equation.DSMT4" shapeId="3393" r:id="rId108">
          <objectPr defaultSize="0" r:id="rId88">
            <anchor moveWithCells="1" sizeWithCells="1">
              <from>
                <xdr:col>30</xdr:col>
                <xdr:colOff>114300</xdr:colOff>
                <xdr:row>432</xdr:row>
                <xdr:rowOff>114300</xdr:rowOff>
              </from>
              <to>
                <xdr:col>30</xdr:col>
                <xdr:colOff>752475</xdr:colOff>
                <xdr:row>433</xdr:row>
                <xdr:rowOff>104775</xdr:rowOff>
              </to>
            </anchor>
          </objectPr>
        </oleObject>
      </mc:Choice>
      <mc:Fallback>
        <oleObject progId="Equation.DSMT4" shapeId="3393" r:id="rId108"/>
      </mc:Fallback>
    </mc:AlternateContent>
    <mc:AlternateContent xmlns:mc="http://schemas.openxmlformats.org/markup-compatibility/2006">
      <mc:Choice Requires="x14">
        <oleObject progId="Equation.DSMT4" shapeId="3394" r:id="rId109">
          <objectPr defaultSize="0" r:id="rId90">
            <anchor moveWithCells="1" sizeWithCells="1">
              <from>
                <xdr:col>30</xdr:col>
                <xdr:colOff>114300</xdr:colOff>
                <xdr:row>433</xdr:row>
                <xdr:rowOff>114300</xdr:rowOff>
              </from>
              <to>
                <xdr:col>30</xdr:col>
                <xdr:colOff>752475</xdr:colOff>
                <xdr:row>434</xdr:row>
                <xdr:rowOff>104775</xdr:rowOff>
              </to>
            </anchor>
          </objectPr>
        </oleObject>
      </mc:Choice>
      <mc:Fallback>
        <oleObject progId="Equation.DSMT4" shapeId="3394" r:id="rId109"/>
      </mc:Fallback>
    </mc:AlternateContent>
    <mc:AlternateContent xmlns:mc="http://schemas.openxmlformats.org/markup-compatibility/2006">
      <mc:Choice Requires="x14">
        <oleObject progId="Equation.DSMT4" shapeId="3395" r:id="rId110">
          <objectPr defaultSize="0" r:id="rId107">
            <anchor moveWithCells="1" sizeWithCells="1">
              <from>
                <xdr:col>30</xdr:col>
                <xdr:colOff>180975</xdr:colOff>
                <xdr:row>437</xdr:row>
                <xdr:rowOff>38100</xdr:rowOff>
              </from>
              <to>
                <xdr:col>33</xdr:col>
                <xdr:colOff>114300</xdr:colOff>
                <xdr:row>439</xdr:row>
                <xdr:rowOff>38100</xdr:rowOff>
              </to>
            </anchor>
          </objectPr>
        </oleObject>
      </mc:Choice>
      <mc:Fallback>
        <oleObject progId="Equation.DSMT4" shapeId="3395" r:id="rId110"/>
      </mc:Fallback>
    </mc:AlternateContent>
    <mc:AlternateContent xmlns:mc="http://schemas.openxmlformats.org/markup-compatibility/2006">
      <mc:Choice Requires="x14">
        <oleObject progId="Equation.DSMT4" shapeId="3396" r:id="rId111">
          <objectPr defaultSize="0" r:id="rId88">
            <anchor moveWithCells="1" sizeWithCells="1">
              <from>
                <xdr:col>30</xdr:col>
                <xdr:colOff>209550</xdr:colOff>
                <xdr:row>460</xdr:row>
                <xdr:rowOff>133350</xdr:rowOff>
              </from>
              <to>
                <xdr:col>31</xdr:col>
                <xdr:colOff>85725</xdr:colOff>
                <xdr:row>461</xdr:row>
                <xdr:rowOff>123825</xdr:rowOff>
              </to>
            </anchor>
          </objectPr>
        </oleObject>
      </mc:Choice>
      <mc:Fallback>
        <oleObject progId="Equation.DSMT4" shapeId="3396" r:id="rId111"/>
      </mc:Fallback>
    </mc:AlternateContent>
    <mc:AlternateContent xmlns:mc="http://schemas.openxmlformats.org/markup-compatibility/2006">
      <mc:Choice Requires="x14">
        <oleObject progId="Equation.DSMT4" shapeId="3397" r:id="rId112">
          <objectPr defaultSize="0" r:id="rId90">
            <anchor moveWithCells="1" sizeWithCells="1">
              <from>
                <xdr:col>30</xdr:col>
                <xdr:colOff>209550</xdr:colOff>
                <xdr:row>461</xdr:row>
                <xdr:rowOff>133350</xdr:rowOff>
              </from>
              <to>
                <xdr:col>31</xdr:col>
                <xdr:colOff>85725</xdr:colOff>
                <xdr:row>462</xdr:row>
                <xdr:rowOff>123825</xdr:rowOff>
              </to>
            </anchor>
          </objectPr>
        </oleObject>
      </mc:Choice>
      <mc:Fallback>
        <oleObject progId="Equation.DSMT4" shapeId="3397" r:id="rId112"/>
      </mc:Fallback>
    </mc:AlternateContent>
    <mc:AlternateContent xmlns:mc="http://schemas.openxmlformats.org/markup-compatibility/2006">
      <mc:Choice Requires="x14">
        <oleObject progId="Equation.DSMT4" shapeId="3398" r:id="rId113">
          <objectPr defaultSize="0" r:id="rId107">
            <anchor moveWithCells="1" sizeWithCells="1">
              <from>
                <xdr:col>30</xdr:col>
                <xdr:colOff>152400</xdr:colOff>
                <xdr:row>465</xdr:row>
                <xdr:rowOff>85725</xdr:rowOff>
              </from>
              <to>
                <xdr:col>33</xdr:col>
                <xdr:colOff>85725</xdr:colOff>
                <xdr:row>467</xdr:row>
                <xdr:rowOff>85725</xdr:rowOff>
              </to>
            </anchor>
          </objectPr>
        </oleObject>
      </mc:Choice>
      <mc:Fallback>
        <oleObject progId="Equation.DSMT4" shapeId="3398" r:id="rId113"/>
      </mc:Fallback>
    </mc:AlternateContent>
    <mc:AlternateContent xmlns:mc="http://schemas.openxmlformats.org/markup-compatibility/2006">
      <mc:Choice Requires="x14">
        <oleObject progId="Equation.DSMT4" shapeId="3399" r:id="rId114">
          <objectPr defaultSize="0" autoPict="0" r:id="rId115">
            <anchor moveWithCells="1" sizeWithCells="1">
              <from>
                <xdr:col>30</xdr:col>
                <xdr:colOff>190500</xdr:colOff>
                <xdr:row>418</xdr:row>
                <xdr:rowOff>142875</xdr:rowOff>
              </from>
              <to>
                <xdr:col>31</xdr:col>
                <xdr:colOff>66675</xdr:colOff>
                <xdr:row>419</xdr:row>
                <xdr:rowOff>133350</xdr:rowOff>
              </to>
            </anchor>
          </objectPr>
        </oleObject>
      </mc:Choice>
      <mc:Fallback>
        <oleObject progId="Equation.DSMT4" shapeId="3399" r:id="rId114"/>
      </mc:Fallback>
    </mc:AlternateContent>
    <mc:AlternateContent xmlns:mc="http://schemas.openxmlformats.org/markup-compatibility/2006">
      <mc:Choice Requires="x14">
        <oleObject progId="Equation.DSMT4" shapeId="3400" r:id="rId116">
          <objectPr defaultSize="0" autoPict="0" r:id="rId117">
            <anchor moveWithCells="1" sizeWithCells="1">
              <from>
                <xdr:col>30</xdr:col>
                <xdr:colOff>190500</xdr:colOff>
                <xdr:row>419</xdr:row>
                <xdr:rowOff>142875</xdr:rowOff>
              </from>
              <to>
                <xdr:col>31</xdr:col>
                <xdr:colOff>66675</xdr:colOff>
                <xdr:row>420</xdr:row>
                <xdr:rowOff>133350</xdr:rowOff>
              </to>
            </anchor>
          </objectPr>
        </oleObject>
      </mc:Choice>
      <mc:Fallback>
        <oleObject progId="Equation.DSMT4" shapeId="3400" r:id="rId116"/>
      </mc:Fallback>
    </mc:AlternateContent>
    <mc:AlternateContent xmlns:mc="http://schemas.openxmlformats.org/markup-compatibility/2006">
      <mc:Choice Requires="x14">
        <oleObject progId="Equation.DSMT4" shapeId="3401" r:id="rId118">
          <objectPr defaultSize="0" r:id="rId107">
            <anchor moveWithCells="1" sizeWithCells="1">
              <from>
                <xdr:col>30</xdr:col>
                <xdr:colOff>28575</xdr:colOff>
                <xdr:row>423</xdr:row>
                <xdr:rowOff>152400</xdr:rowOff>
              </from>
              <to>
                <xdr:col>32</xdr:col>
                <xdr:colOff>723900</xdr:colOff>
                <xdr:row>425</xdr:row>
                <xdr:rowOff>152400</xdr:rowOff>
              </to>
            </anchor>
          </objectPr>
        </oleObject>
      </mc:Choice>
      <mc:Fallback>
        <oleObject progId="Equation.DSMT4" shapeId="3401" r:id="rId118"/>
      </mc:Fallback>
    </mc:AlternateContent>
    <mc:AlternateContent xmlns:mc="http://schemas.openxmlformats.org/markup-compatibility/2006">
      <mc:Choice Requires="x14">
        <oleObject progId="Equation.DSMT4" shapeId="3402" r:id="rId119">
          <objectPr defaultSize="0" autoPict="0" r:id="rId115">
            <anchor moveWithCells="1" sizeWithCells="1">
              <from>
                <xdr:col>30</xdr:col>
                <xdr:colOff>57150</xdr:colOff>
                <xdr:row>446</xdr:row>
                <xdr:rowOff>66675</xdr:rowOff>
              </from>
              <to>
                <xdr:col>30</xdr:col>
                <xdr:colOff>695325</xdr:colOff>
                <xdr:row>447</xdr:row>
                <xdr:rowOff>57150</xdr:rowOff>
              </to>
            </anchor>
          </objectPr>
        </oleObject>
      </mc:Choice>
      <mc:Fallback>
        <oleObject progId="Equation.DSMT4" shapeId="3402" r:id="rId119"/>
      </mc:Fallback>
    </mc:AlternateContent>
    <mc:AlternateContent xmlns:mc="http://schemas.openxmlformats.org/markup-compatibility/2006">
      <mc:Choice Requires="x14">
        <oleObject progId="Equation.DSMT4" shapeId="3403" r:id="rId120">
          <objectPr defaultSize="0" autoPict="0" r:id="rId117">
            <anchor moveWithCells="1" sizeWithCells="1">
              <from>
                <xdr:col>30</xdr:col>
                <xdr:colOff>57150</xdr:colOff>
                <xdr:row>447</xdr:row>
                <xdr:rowOff>66675</xdr:rowOff>
              </from>
              <to>
                <xdr:col>30</xdr:col>
                <xdr:colOff>695325</xdr:colOff>
                <xdr:row>448</xdr:row>
                <xdr:rowOff>57150</xdr:rowOff>
              </to>
            </anchor>
          </objectPr>
        </oleObject>
      </mc:Choice>
      <mc:Fallback>
        <oleObject progId="Equation.DSMT4" shapeId="3403" r:id="rId120"/>
      </mc:Fallback>
    </mc:AlternateContent>
    <mc:AlternateContent xmlns:mc="http://schemas.openxmlformats.org/markup-compatibility/2006">
      <mc:Choice Requires="x14">
        <oleObject progId="Equation.DSMT4" shapeId="3404" r:id="rId121">
          <objectPr defaultSize="0" r:id="rId107">
            <anchor moveWithCells="1" sizeWithCells="1">
              <from>
                <xdr:col>30</xdr:col>
                <xdr:colOff>142875</xdr:colOff>
                <xdr:row>452</xdr:row>
                <xdr:rowOff>0</xdr:rowOff>
              </from>
              <to>
                <xdr:col>33</xdr:col>
                <xdr:colOff>76200</xdr:colOff>
                <xdr:row>454</xdr:row>
                <xdr:rowOff>0</xdr:rowOff>
              </to>
            </anchor>
          </objectPr>
        </oleObject>
      </mc:Choice>
      <mc:Fallback>
        <oleObject progId="Equation.DSMT4" shapeId="3404" r:id="rId121"/>
      </mc:Fallback>
    </mc:AlternateContent>
    <mc:AlternateContent xmlns:mc="http://schemas.openxmlformats.org/markup-compatibility/2006">
      <mc:Choice Requires="x14">
        <oleObject progId="Equation.DSMT4" shapeId="3405" r:id="rId122">
          <objectPr defaultSize="0" autoPict="0" r:id="rId115">
            <anchor moveWithCells="1" sizeWithCells="1">
              <from>
                <xdr:col>30</xdr:col>
                <xdr:colOff>190500</xdr:colOff>
                <xdr:row>474</xdr:row>
                <xdr:rowOff>133350</xdr:rowOff>
              </from>
              <to>
                <xdr:col>31</xdr:col>
                <xdr:colOff>66675</xdr:colOff>
                <xdr:row>475</xdr:row>
                <xdr:rowOff>123825</xdr:rowOff>
              </to>
            </anchor>
          </objectPr>
        </oleObject>
      </mc:Choice>
      <mc:Fallback>
        <oleObject progId="Equation.DSMT4" shapeId="3405" r:id="rId122"/>
      </mc:Fallback>
    </mc:AlternateContent>
    <mc:AlternateContent xmlns:mc="http://schemas.openxmlformats.org/markup-compatibility/2006">
      <mc:Choice Requires="x14">
        <oleObject progId="Equation.DSMT4" shapeId="3406" r:id="rId123">
          <objectPr defaultSize="0" autoPict="0" r:id="rId117">
            <anchor moveWithCells="1" sizeWithCells="1">
              <from>
                <xdr:col>30</xdr:col>
                <xdr:colOff>190500</xdr:colOff>
                <xdr:row>475</xdr:row>
                <xdr:rowOff>133350</xdr:rowOff>
              </from>
              <to>
                <xdr:col>31</xdr:col>
                <xdr:colOff>66675</xdr:colOff>
                <xdr:row>476</xdr:row>
                <xdr:rowOff>123825</xdr:rowOff>
              </to>
            </anchor>
          </objectPr>
        </oleObject>
      </mc:Choice>
      <mc:Fallback>
        <oleObject progId="Equation.DSMT4" shapeId="3406" r:id="rId123"/>
      </mc:Fallback>
    </mc:AlternateContent>
    <mc:AlternateContent xmlns:mc="http://schemas.openxmlformats.org/markup-compatibility/2006">
      <mc:Choice Requires="x14">
        <oleObject progId="Equation.DSMT4" shapeId="3407" r:id="rId124">
          <objectPr defaultSize="0" r:id="rId107">
            <anchor moveWithCells="1" sizeWithCells="1">
              <from>
                <xdr:col>29</xdr:col>
                <xdr:colOff>685800</xdr:colOff>
                <xdr:row>479</xdr:row>
                <xdr:rowOff>171450</xdr:rowOff>
              </from>
              <to>
                <xdr:col>32</xdr:col>
                <xdr:colOff>619125</xdr:colOff>
                <xdr:row>481</xdr:row>
                <xdr:rowOff>171450</xdr:rowOff>
              </to>
            </anchor>
          </objectPr>
        </oleObject>
      </mc:Choice>
      <mc:Fallback>
        <oleObject progId="Equation.DSMT4" shapeId="3407" r:id="rId124"/>
      </mc:Fallback>
    </mc:AlternateContent>
    <mc:AlternateContent xmlns:mc="http://schemas.openxmlformats.org/markup-compatibility/2006">
      <mc:Choice Requires="x14">
        <oleObject progId="Equation.DSMT4" shapeId="3409" r:id="rId125">
          <objectPr defaultSize="0" r:id="rId84">
            <anchor moveWithCells="1" sizeWithCells="1">
              <from>
                <xdr:col>30</xdr:col>
                <xdr:colOff>200025</xdr:colOff>
                <xdr:row>319</xdr:row>
                <xdr:rowOff>28575</xdr:rowOff>
              </from>
              <to>
                <xdr:col>31</xdr:col>
                <xdr:colOff>704850</xdr:colOff>
                <xdr:row>320</xdr:row>
                <xdr:rowOff>76200</xdr:rowOff>
              </to>
            </anchor>
          </objectPr>
        </oleObject>
      </mc:Choice>
      <mc:Fallback>
        <oleObject progId="Equation.DSMT4" shapeId="3409" r:id="rId125"/>
      </mc:Fallback>
    </mc:AlternateContent>
    <mc:AlternateContent xmlns:mc="http://schemas.openxmlformats.org/markup-compatibility/2006">
      <mc:Choice Requires="x14">
        <oleObject progId="Equation.DSMT4" shapeId="3410" r:id="rId126">
          <objectPr defaultSize="0" r:id="rId86">
            <anchor moveWithCells="1" sizeWithCells="1">
              <from>
                <xdr:col>30</xdr:col>
                <xdr:colOff>200025</xdr:colOff>
                <xdr:row>317</xdr:row>
                <xdr:rowOff>133350</xdr:rowOff>
              </from>
              <to>
                <xdr:col>31</xdr:col>
                <xdr:colOff>276225</xdr:colOff>
                <xdr:row>318</xdr:row>
                <xdr:rowOff>161925</xdr:rowOff>
              </to>
            </anchor>
          </objectPr>
        </oleObject>
      </mc:Choice>
      <mc:Fallback>
        <oleObject progId="Equation.DSMT4" shapeId="3410" r:id="rId126"/>
      </mc:Fallback>
    </mc:AlternateContent>
    <mc:AlternateContent xmlns:mc="http://schemas.openxmlformats.org/markup-compatibility/2006">
      <mc:Choice Requires="x14">
        <oleObject progId="Equation.DSMT4" shapeId="3411" r:id="rId127">
          <objectPr defaultSize="0" r:id="rId88">
            <anchor moveWithCells="1" sizeWithCells="1">
              <from>
                <xdr:col>30</xdr:col>
                <xdr:colOff>76200</xdr:colOff>
                <xdr:row>297</xdr:row>
                <xdr:rowOff>57150</xdr:rowOff>
              </from>
              <to>
                <xdr:col>30</xdr:col>
                <xdr:colOff>714375</xdr:colOff>
                <xdr:row>298</xdr:row>
                <xdr:rowOff>28575</xdr:rowOff>
              </to>
            </anchor>
          </objectPr>
        </oleObject>
      </mc:Choice>
      <mc:Fallback>
        <oleObject progId="Equation.DSMT4" shapeId="3411" r:id="rId127"/>
      </mc:Fallback>
    </mc:AlternateContent>
    <mc:AlternateContent xmlns:mc="http://schemas.openxmlformats.org/markup-compatibility/2006">
      <mc:Choice Requires="x14">
        <oleObject progId="Equation.DSMT4" shapeId="3413" r:id="rId128">
          <objectPr defaultSize="0" r:id="rId84">
            <anchor moveWithCells="1" sizeWithCells="1">
              <from>
                <xdr:col>30</xdr:col>
                <xdr:colOff>47625</xdr:colOff>
                <xdr:row>341</xdr:row>
                <xdr:rowOff>95250</xdr:rowOff>
              </from>
              <to>
                <xdr:col>31</xdr:col>
                <xdr:colOff>552450</xdr:colOff>
                <xdr:row>342</xdr:row>
                <xdr:rowOff>142875</xdr:rowOff>
              </to>
            </anchor>
          </objectPr>
        </oleObject>
      </mc:Choice>
      <mc:Fallback>
        <oleObject progId="Equation.DSMT4" shapeId="3413" r:id="rId128"/>
      </mc:Fallback>
    </mc:AlternateContent>
    <mc:AlternateContent xmlns:mc="http://schemas.openxmlformats.org/markup-compatibility/2006">
      <mc:Choice Requires="x14">
        <oleObject progId="Equation.DSMT4" shapeId="3414" r:id="rId129">
          <objectPr defaultSize="0" r:id="rId93">
            <anchor moveWithCells="1" sizeWithCells="1">
              <from>
                <xdr:col>30</xdr:col>
                <xdr:colOff>66675</xdr:colOff>
                <xdr:row>340</xdr:row>
                <xdr:rowOff>123825</xdr:rowOff>
              </from>
              <to>
                <xdr:col>31</xdr:col>
                <xdr:colOff>742950</xdr:colOff>
                <xdr:row>341</xdr:row>
                <xdr:rowOff>152400</xdr:rowOff>
              </to>
            </anchor>
          </objectPr>
        </oleObject>
      </mc:Choice>
      <mc:Fallback>
        <oleObject progId="Equation.DSMT4" shapeId="3414" r:id="rId129"/>
      </mc:Fallback>
    </mc:AlternateContent>
    <mc:AlternateContent xmlns:mc="http://schemas.openxmlformats.org/markup-compatibility/2006">
      <mc:Choice Requires="x14">
        <oleObject progId="Equation.DSMT4" shapeId="3417" r:id="rId130">
          <objectPr defaultSize="0" autoPict="0" r:id="rId95">
            <anchor moveWithCells="1" sizeWithCells="1">
              <from>
                <xdr:col>30</xdr:col>
                <xdr:colOff>161925</xdr:colOff>
                <xdr:row>304</xdr:row>
                <xdr:rowOff>76200</xdr:rowOff>
              </from>
              <to>
                <xdr:col>31</xdr:col>
                <xdr:colOff>38100</xdr:colOff>
                <xdr:row>305</xdr:row>
                <xdr:rowOff>47625</xdr:rowOff>
              </to>
            </anchor>
          </objectPr>
        </oleObject>
      </mc:Choice>
      <mc:Fallback>
        <oleObject progId="Equation.DSMT4" shapeId="3417" r:id="rId130"/>
      </mc:Fallback>
    </mc:AlternateContent>
    <mc:AlternateContent xmlns:mc="http://schemas.openxmlformats.org/markup-compatibility/2006">
      <mc:Choice Requires="x14">
        <oleObject progId="Equation.DSMT4" shapeId="3419" r:id="rId131">
          <objectPr defaultSize="0" r:id="rId84">
            <anchor moveWithCells="1" sizeWithCells="1">
              <from>
                <xdr:col>29</xdr:col>
                <xdr:colOff>733425</xdr:colOff>
                <xdr:row>329</xdr:row>
                <xdr:rowOff>133350</xdr:rowOff>
              </from>
              <to>
                <xdr:col>31</xdr:col>
                <xdr:colOff>476250</xdr:colOff>
                <xdr:row>330</xdr:row>
                <xdr:rowOff>180975</xdr:rowOff>
              </to>
            </anchor>
          </objectPr>
        </oleObject>
      </mc:Choice>
      <mc:Fallback>
        <oleObject progId="Equation.DSMT4" shapeId="3419" r:id="rId131"/>
      </mc:Fallback>
    </mc:AlternateContent>
    <mc:AlternateContent xmlns:mc="http://schemas.openxmlformats.org/markup-compatibility/2006">
      <mc:Choice Requires="x14">
        <oleObject progId="Equation.DSMT4" shapeId="3420" r:id="rId132">
          <objectPr defaultSize="0" autoPict="0" r:id="rId100">
            <anchor moveWithCells="1" sizeWithCells="1">
              <from>
                <xdr:col>29</xdr:col>
                <xdr:colOff>723900</xdr:colOff>
                <xdr:row>328</xdr:row>
                <xdr:rowOff>152400</xdr:rowOff>
              </from>
              <to>
                <xdr:col>31</xdr:col>
                <xdr:colOff>38100</xdr:colOff>
                <xdr:row>329</xdr:row>
                <xdr:rowOff>180975</xdr:rowOff>
              </to>
            </anchor>
          </objectPr>
        </oleObject>
      </mc:Choice>
      <mc:Fallback>
        <oleObject progId="Equation.DSMT4" shapeId="3420" r:id="rId132"/>
      </mc:Fallback>
    </mc:AlternateContent>
    <mc:AlternateContent xmlns:mc="http://schemas.openxmlformats.org/markup-compatibility/2006">
      <mc:Choice Requires="x14">
        <oleObject progId="Equation.DSMT4" shapeId="3421" r:id="rId133">
          <objectPr defaultSize="0" r:id="rId84">
            <anchor moveWithCells="1" sizeWithCells="1">
              <from>
                <xdr:col>30</xdr:col>
                <xdr:colOff>152400</xdr:colOff>
                <xdr:row>352</xdr:row>
                <xdr:rowOff>171450</xdr:rowOff>
              </from>
              <to>
                <xdr:col>31</xdr:col>
                <xdr:colOff>657225</xdr:colOff>
                <xdr:row>354</xdr:row>
                <xdr:rowOff>28575</xdr:rowOff>
              </to>
            </anchor>
          </objectPr>
        </oleObject>
      </mc:Choice>
      <mc:Fallback>
        <oleObject progId="Equation.DSMT4" shapeId="3421" r:id="rId133"/>
      </mc:Fallback>
    </mc:AlternateContent>
    <mc:AlternateContent xmlns:mc="http://schemas.openxmlformats.org/markup-compatibility/2006">
      <mc:Choice Requires="x14">
        <oleObject progId="Equation.DSMT4" shapeId="3422" r:id="rId134">
          <objectPr defaultSize="0" r:id="rId103">
            <anchor moveWithCells="1" sizeWithCells="1">
              <from>
                <xdr:col>30</xdr:col>
                <xdr:colOff>171450</xdr:colOff>
                <xdr:row>352</xdr:row>
                <xdr:rowOff>9525</xdr:rowOff>
              </from>
              <to>
                <xdr:col>32</xdr:col>
                <xdr:colOff>85725</xdr:colOff>
                <xdr:row>353</xdr:row>
                <xdr:rowOff>38100</xdr:rowOff>
              </to>
            </anchor>
          </objectPr>
        </oleObject>
      </mc:Choice>
      <mc:Fallback>
        <oleObject progId="Equation.DSMT4" shapeId="3422" r:id="rId134"/>
      </mc:Fallback>
    </mc:AlternateContent>
    <mc:AlternateContent xmlns:mc="http://schemas.openxmlformats.org/markup-compatibility/2006">
      <mc:Choice Requires="x14">
        <oleObject progId="Equation.DSMT4" shapeId="3425" r:id="rId135">
          <objectPr defaultSize="0" r:id="rId88">
            <anchor moveWithCells="1" sizeWithCells="1">
              <from>
                <xdr:col>30</xdr:col>
                <xdr:colOff>66675</xdr:colOff>
                <xdr:row>311</xdr:row>
                <xdr:rowOff>57150</xdr:rowOff>
              </from>
              <to>
                <xdr:col>30</xdr:col>
                <xdr:colOff>704850</xdr:colOff>
                <xdr:row>312</xdr:row>
                <xdr:rowOff>28575</xdr:rowOff>
              </to>
            </anchor>
          </objectPr>
        </oleObject>
      </mc:Choice>
      <mc:Fallback>
        <oleObject progId="Equation.DSMT4" shapeId="3425" r:id="rId135"/>
      </mc:Fallback>
    </mc:AlternateContent>
    <mc:AlternateContent xmlns:mc="http://schemas.openxmlformats.org/markup-compatibility/2006">
      <mc:Choice Requires="x14">
        <oleObject progId="Equation.DSMT4" shapeId="3427" r:id="rId136">
          <objectPr defaultSize="0" r:id="rId107">
            <anchor moveWithCells="1" sizeWithCells="1">
              <from>
                <xdr:col>29</xdr:col>
                <xdr:colOff>666750</xdr:colOff>
                <xdr:row>314</xdr:row>
                <xdr:rowOff>180975</xdr:rowOff>
              </from>
              <to>
                <xdr:col>32</xdr:col>
                <xdr:colOff>600075</xdr:colOff>
                <xdr:row>316</xdr:row>
                <xdr:rowOff>180975</xdr:rowOff>
              </to>
            </anchor>
          </objectPr>
        </oleObject>
      </mc:Choice>
      <mc:Fallback>
        <oleObject progId="Equation.DSMT4" shapeId="3427" r:id="rId136"/>
      </mc:Fallback>
    </mc:AlternateContent>
    <mc:AlternateContent xmlns:mc="http://schemas.openxmlformats.org/markup-compatibility/2006">
      <mc:Choice Requires="x14">
        <oleObject progId="Equation.DSMT4" shapeId="3428" r:id="rId137">
          <objectPr defaultSize="0" r:id="rId88">
            <anchor moveWithCells="1" sizeWithCells="1">
              <from>
                <xdr:col>30</xdr:col>
                <xdr:colOff>133350</xdr:colOff>
                <xdr:row>335</xdr:row>
                <xdr:rowOff>171450</xdr:rowOff>
              </from>
              <to>
                <xdr:col>31</xdr:col>
                <xdr:colOff>9525</xdr:colOff>
                <xdr:row>336</xdr:row>
                <xdr:rowOff>142875</xdr:rowOff>
              </to>
            </anchor>
          </objectPr>
        </oleObject>
      </mc:Choice>
      <mc:Fallback>
        <oleObject progId="Equation.DSMT4" shapeId="3428" r:id="rId137"/>
      </mc:Fallback>
    </mc:AlternateContent>
    <mc:AlternateContent xmlns:mc="http://schemas.openxmlformats.org/markup-compatibility/2006">
      <mc:Choice Requires="x14">
        <oleObject progId="Equation.DSMT4" shapeId="3430" r:id="rId138">
          <objectPr defaultSize="0" r:id="rId107">
            <anchor moveWithCells="1" sizeWithCells="1">
              <from>
                <xdr:col>30</xdr:col>
                <xdr:colOff>38100</xdr:colOff>
                <xdr:row>338</xdr:row>
                <xdr:rowOff>123825</xdr:rowOff>
              </from>
              <to>
                <xdr:col>32</xdr:col>
                <xdr:colOff>733425</xdr:colOff>
                <xdr:row>340</xdr:row>
                <xdr:rowOff>123825</xdr:rowOff>
              </to>
            </anchor>
          </objectPr>
        </oleObject>
      </mc:Choice>
      <mc:Fallback>
        <oleObject progId="Equation.DSMT4" shapeId="3430" r:id="rId138"/>
      </mc:Fallback>
    </mc:AlternateContent>
    <mc:AlternateContent xmlns:mc="http://schemas.openxmlformats.org/markup-compatibility/2006">
      <mc:Choice Requires="x14">
        <oleObject progId="Equation.DSMT4" shapeId="3431" r:id="rId139">
          <objectPr defaultSize="0" r:id="rId88">
            <anchor moveWithCells="1" sizeWithCells="1">
              <from>
                <xdr:col>30</xdr:col>
                <xdr:colOff>209550</xdr:colOff>
                <xdr:row>359</xdr:row>
                <xdr:rowOff>123825</xdr:rowOff>
              </from>
              <to>
                <xdr:col>31</xdr:col>
                <xdr:colOff>85725</xdr:colOff>
                <xdr:row>360</xdr:row>
                <xdr:rowOff>95250</xdr:rowOff>
              </to>
            </anchor>
          </objectPr>
        </oleObject>
      </mc:Choice>
      <mc:Fallback>
        <oleObject progId="Equation.DSMT4" shapeId="3431" r:id="rId139"/>
      </mc:Fallback>
    </mc:AlternateContent>
    <mc:AlternateContent xmlns:mc="http://schemas.openxmlformats.org/markup-compatibility/2006">
      <mc:Choice Requires="x14">
        <oleObject progId="Equation.DSMT4" shapeId="3433" r:id="rId140">
          <objectPr defaultSize="0" r:id="rId107">
            <anchor moveWithCells="1" sizeWithCells="1">
              <from>
                <xdr:col>29</xdr:col>
                <xdr:colOff>647700</xdr:colOff>
                <xdr:row>362</xdr:row>
                <xdr:rowOff>76200</xdr:rowOff>
              </from>
              <to>
                <xdr:col>32</xdr:col>
                <xdr:colOff>581025</xdr:colOff>
                <xdr:row>364</xdr:row>
                <xdr:rowOff>76200</xdr:rowOff>
              </to>
            </anchor>
          </objectPr>
        </oleObject>
      </mc:Choice>
      <mc:Fallback>
        <oleObject progId="Equation.DSMT4" shapeId="3433" r:id="rId140"/>
      </mc:Fallback>
    </mc:AlternateContent>
    <mc:AlternateContent xmlns:mc="http://schemas.openxmlformats.org/markup-compatibility/2006">
      <mc:Choice Requires="x14">
        <oleObject progId="Equation.DSMT4" shapeId="3434" r:id="rId141">
          <objectPr defaultSize="0" autoPict="0" r:id="rId115">
            <anchor moveWithCells="1" sizeWithCells="1">
              <from>
                <xdr:col>30</xdr:col>
                <xdr:colOff>190500</xdr:colOff>
                <xdr:row>323</xdr:row>
                <xdr:rowOff>66675</xdr:rowOff>
              </from>
              <to>
                <xdr:col>31</xdr:col>
                <xdr:colOff>66675</xdr:colOff>
                <xdr:row>324</xdr:row>
                <xdr:rowOff>38100</xdr:rowOff>
              </to>
            </anchor>
          </objectPr>
        </oleObject>
      </mc:Choice>
      <mc:Fallback>
        <oleObject progId="Equation.DSMT4" shapeId="3434" r:id="rId141"/>
      </mc:Fallback>
    </mc:AlternateContent>
    <mc:AlternateContent xmlns:mc="http://schemas.openxmlformats.org/markup-compatibility/2006">
      <mc:Choice Requires="x14">
        <oleObject progId="Equation.DSMT4" shapeId="3436" r:id="rId142">
          <objectPr defaultSize="0" r:id="rId107">
            <anchor moveWithCells="1" sizeWithCells="1">
              <from>
                <xdr:col>29</xdr:col>
                <xdr:colOff>723900</xdr:colOff>
                <xdr:row>326</xdr:row>
                <xdr:rowOff>161925</xdr:rowOff>
              </from>
              <to>
                <xdr:col>32</xdr:col>
                <xdr:colOff>657225</xdr:colOff>
                <xdr:row>328</xdr:row>
                <xdr:rowOff>161925</xdr:rowOff>
              </to>
            </anchor>
          </objectPr>
        </oleObject>
      </mc:Choice>
      <mc:Fallback>
        <oleObject progId="Equation.DSMT4" shapeId="3436" r:id="rId142"/>
      </mc:Fallback>
    </mc:AlternateContent>
    <mc:AlternateContent xmlns:mc="http://schemas.openxmlformats.org/markup-compatibility/2006">
      <mc:Choice Requires="x14">
        <oleObject progId="Equation.DSMT4" shapeId="3437" r:id="rId143">
          <objectPr defaultSize="0" autoPict="0" r:id="rId115">
            <anchor moveWithCells="1" sizeWithCells="1">
              <from>
                <xdr:col>30</xdr:col>
                <xdr:colOff>85725</xdr:colOff>
                <xdr:row>347</xdr:row>
                <xdr:rowOff>104775</xdr:rowOff>
              </from>
              <to>
                <xdr:col>30</xdr:col>
                <xdr:colOff>723900</xdr:colOff>
                <xdr:row>348</xdr:row>
                <xdr:rowOff>76200</xdr:rowOff>
              </to>
            </anchor>
          </objectPr>
        </oleObject>
      </mc:Choice>
      <mc:Fallback>
        <oleObject progId="Equation.DSMT4" shapeId="3437" r:id="rId143"/>
      </mc:Fallback>
    </mc:AlternateContent>
    <mc:AlternateContent xmlns:mc="http://schemas.openxmlformats.org/markup-compatibility/2006">
      <mc:Choice Requires="x14">
        <oleObject progId="Equation.DSMT4" shapeId="3439" r:id="rId144">
          <objectPr defaultSize="0" r:id="rId107">
            <anchor moveWithCells="1" sizeWithCells="1">
              <from>
                <xdr:col>30</xdr:col>
                <xdr:colOff>142875</xdr:colOff>
                <xdr:row>350</xdr:row>
                <xdr:rowOff>9525</xdr:rowOff>
              </from>
              <to>
                <xdr:col>33</xdr:col>
                <xdr:colOff>76200</xdr:colOff>
                <xdr:row>352</xdr:row>
                <xdr:rowOff>9525</xdr:rowOff>
              </to>
            </anchor>
          </objectPr>
        </oleObject>
      </mc:Choice>
      <mc:Fallback>
        <oleObject progId="Equation.DSMT4" shapeId="3439" r:id="rId144"/>
      </mc:Fallback>
    </mc:AlternateContent>
    <mc:AlternateContent xmlns:mc="http://schemas.openxmlformats.org/markup-compatibility/2006">
      <mc:Choice Requires="x14">
        <oleObject progId="Equation.DSMT4" shapeId="3440" r:id="rId145">
          <objectPr defaultSize="0" autoPict="0" r:id="rId115">
            <anchor moveWithCells="1" sizeWithCells="1">
              <from>
                <xdr:col>30</xdr:col>
                <xdr:colOff>123825</xdr:colOff>
                <xdr:row>371</xdr:row>
                <xdr:rowOff>142875</xdr:rowOff>
              </from>
              <to>
                <xdr:col>31</xdr:col>
                <xdr:colOff>0</xdr:colOff>
                <xdr:row>372</xdr:row>
                <xdr:rowOff>114300</xdr:rowOff>
              </to>
            </anchor>
          </objectPr>
        </oleObject>
      </mc:Choice>
      <mc:Fallback>
        <oleObject progId="Equation.DSMT4" shapeId="3440" r:id="rId145"/>
      </mc:Fallback>
    </mc:AlternateContent>
    <mc:AlternateContent xmlns:mc="http://schemas.openxmlformats.org/markup-compatibility/2006">
      <mc:Choice Requires="x14">
        <oleObject progId="Equation.DSMT4" shapeId="3442" r:id="rId146">
          <objectPr defaultSize="0" r:id="rId107">
            <anchor moveWithCells="1" sizeWithCells="1">
              <from>
                <xdr:col>29</xdr:col>
                <xdr:colOff>647700</xdr:colOff>
                <xdr:row>374</xdr:row>
                <xdr:rowOff>66675</xdr:rowOff>
              </from>
              <to>
                <xdr:col>32</xdr:col>
                <xdr:colOff>581025</xdr:colOff>
                <xdr:row>376</xdr:row>
                <xdr:rowOff>66675</xdr:rowOff>
              </to>
            </anchor>
          </objectPr>
        </oleObject>
      </mc:Choice>
      <mc:Fallback>
        <oleObject progId="Equation.DSMT4" shapeId="3442" r:id="rId146"/>
      </mc:Fallback>
    </mc:AlternateContent>
    <mc:AlternateContent xmlns:mc="http://schemas.openxmlformats.org/markup-compatibility/2006">
      <mc:Choice Requires="x14">
        <oleObject progId="Equation.DSMT4" shapeId="3443" r:id="rId147">
          <objectPr defaultSize="0" r:id="rId84">
            <anchor moveWithCells="1" sizeWithCells="1">
              <from>
                <xdr:col>29</xdr:col>
                <xdr:colOff>695325</xdr:colOff>
                <xdr:row>482</xdr:row>
                <xdr:rowOff>142875</xdr:rowOff>
              </from>
              <to>
                <xdr:col>31</xdr:col>
                <xdr:colOff>438150</xdr:colOff>
                <xdr:row>484</xdr:row>
                <xdr:rowOff>0</xdr:rowOff>
              </to>
            </anchor>
          </objectPr>
        </oleObject>
      </mc:Choice>
      <mc:Fallback>
        <oleObject progId="Equation.DSMT4" shapeId="3443" r:id="rId147"/>
      </mc:Fallback>
    </mc:AlternateContent>
    <mc:AlternateContent xmlns:mc="http://schemas.openxmlformats.org/markup-compatibility/2006">
      <mc:Choice Requires="x14">
        <oleObject progId="Equation.DSMT4" shapeId="3444" r:id="rId148">
          <objectPr defaultSize="0" r:id="rId103">
            <anchor moveWithCells="1" sizeWithCells="1">
              <from>
                <xdr:col>29</xdr:col>
                <xdr:colOff>714375</xdr:colOff>
                <xdr:row>481</xdr:row>
                <xdr:rowOff>171450</xdr:rowOff>
              </from>
              <to>
                <xdr:col>31</xdr:col>
                <xdr:colOff>628650</xdr:colOff>
                <xdr:row>483</xdr:row>
                <xdr:rowOff>9525</xdr:rowOff>
              </to>
            </anchor>
          </objectPr>
        </oleObject>
      </mc:Choice>
      <mc:Fallback>
        <oleObject progId="Equation.DSMT4" shapeId="3444" r:id="rId148"/>
      </mc:Fallback>
    </mc:AlternateContent>
    <mc:AlternateContent xmlns:mc="http://schemas.openxmlformats.org/markup-compatibility/2006">
      <mc:Choice Requires="x14">
        <oleObject progId="Equation.DSMT4" shapeId="3445" r:id="rId149">
          <objectPr defaultSize="0" r:id="rId84">
            <anchor moveWithCells="1" sizeWithCells="1">
              <from>
                <xdr:col>30</xdr:col>
                <xdr:colOff>161925</xdr:colOff>
                <xdr:row>468</xdr:row>
                <xdr:rowOff>57150</xdr:rowOff>
              </from>
              <to>
                <xdr:col>31</xdr:col>
                <xdr:colOff>666750</xdr:colOff>
                <xdr:row>469</xdr:row>
                <xdr:rowOff>104775</xdr:rowOff>
              </to>
            </anchor>
          </objectPr>
        </oleObject>
      </mc:Choice>
      <mc:Fallback>
        <oleObject progId="Equation.DSMT4" shapeId="3445" r:id="rId149"/>
      </mc:Fallback>
    </mc:AlternateContent>
    <mc:AlternateContent xmlns:mc="http://schemas.openxmlformats.org/markup-compatibility/2006">
      <mc:Choice Requires="x14">
        <oleObject progId="Equation.DSMT4" shapeId="3446" r:id="rId150">
          <objectPr defaultSize="0" r:id="rId103">
            <anchor moveWithCells="1" sizeWithCells="1">
              <from>
                <xdr:col>30</xdr:col>
                <xdr:colOff>180975</xdr:colOff>
                <xdr:row>467</xdr:row>
                <xdr:rowOff>85725</xdr:rowOff>
              </from>
              <to>
                <xdr:col>32</xdr:col>
                <xdr:colOff>95250</xdr:colOff>
                <xdr:row>468</xdr:row>
                <xdr:rowOff>114300</xdr:rowOff>
              </to>
            </anchor>
          </objectPr>
        </oleObject>
      </mc:Choice>
      <mc:Fallback>
        <oleObject progId="Equation.DSMT4" shapeId="3446" r:id="rId150"/>
      </mc:Fallback>
    </mc:AlternateContent>
    <mc:AlternateContent xmlns:mc="http://schemas.openxmlformats.org/markup-compatibility/2006">
      <mc:Choice Requires="x14">
        <oleObject progId="Equation.DSMT4" shapeId="3447" r:id="rId151">
          <objectPr defaultSize="0" r:id="rId84">
            <anchor moveWithCells="1" sizeWithCells="1">
              <from>
                <xdr:col>29</xdr:col>
                <xdr:colOff>657225</xdr:colOff>
                <xdr:row>377</xdr:row>
                <xdr:rowOff>38100</xdr:rowOff>
              </from>
              <to>
                <xdr:col>31</xdr:col>
                <xdr:colOff>400050</xdr:colOff>
                <xdr:row>378</xdr:row>
                <xdr:rowOff>85725</xdr:rowOff>
              </to>
            </anchor>
          </objectPr>
        </oleObject>
      </mc:Choice>
      <mc:Fallback>
        <oleObject progId="Equation.DSMT4" shapeId="3447" r:id="rId151"/>
      </mc:Fallback>
    </mc:AlternateContent>
    <mc:AlternateContent xmlns:mc="http://schemas.openxmlformats.org/markup-compatibility/2006">
      <mc:Choice Requires="x14">
        <oleObject progId="Equation.DSMT4" shapeId="3448" r:id="rId152">
          <objectPr defaultSize="0" r:id="rId103">
            <anchor moveWithCells="1" sizeWithCells="1">
              <from>
                <xdr:col>29</xdr:col>
                <xdr:colOff>676275</xdr:colOff>
                <xdr:row>376</xdr:row>
                <xdr:rowOff>66675</xdr:rowOff>
              </from>
              <to>
                <xdr:col>31</xdr:col>
                <xdr:colOff>590550</xdr:colOff>
                <xdr:row>377</xdr:row>
                <xdr:rowOff>95250</xdr:rowOff>
              </to>
            </anchor>
          </objectPr>
        </oleObject>
      </mc:Choice>
      <mc:Fallback>
        <oleObject progId="Equation.DSMT4" shapeId="3448" r:id="rId152"/>
      </mc:Fallback>
    </mc:AlternateContent>
    <mc:AlternateContent xmlns:mc="http://schemas.openxmlformats.org/markup-compatibility/2006">
      <mc:Choice Requires="x14">
        <oleObject progId="Equation.DSMT4" shapeId="3449" r:id="rId153">
          <objectPr defaultSize="0" r:id="rId84">
            <anchor moveWithCells="1" sizeWithCells="1">
              <from>
                <xdr:col>29</xdr:col>
                <xdr:colOff>657225</xdr:colOff>
                <xdr:row>365</xdr:row>
                <xdr:rowOff>47625</xdr:rowOff>
              </from>
              <to>
                <xdr:col>31</xdr:col>
                <xdr:colOff>400050</xdr:colOff>
                <xdr:row>366</xdr:row>
                <xdr:rowOff>95250</xdr:rowOff>
              </to>
            </anchor>
          </objectPr>
        </oleObject>
      </mc:Choice>
      <mc:Fallback>
        <oleObject progId="Equation.DSMT4" shapeId="3449" r:id="rId153"/>
      </mc:Fallback>
    </mc:AlternateContent>
    <mc:AlternateContent xmlns:mc="http://schemas.openxmlformats.org/markup-compatibility/2006">
      <mc:Choice Requires="x14">
        <oleObject progId="Equation.DSMT4" shapeId="3450" r:id="rId154">
          <objectPr defaultSize="0" r:id="rId103">
            <anchor moveWithCells="1" sizeWithCells="1">
              <from>
                <xdr:col>29</xdr:col>
                <xdr:colOff>676275</xdr:colOff>
                <xdr:row>364</xdr:row>
                <xdr:rowOff>76200</xdr:rowOff>
              </from>
              <to>
                <xdr:col>31</xdr:col>
                <xdr:colOff>590550</xdr:colOff>
                <xdr:row>365</xdr:row>
                <xdr:rowOff>104775</xdr:rowOff>
              </to>
            </anchor>
          </objectPr>
        </oleObject>
      </mc:Choice>
      <mc:Fallback>
        <oleObject progId="Equation.DSMT4" shapeId="3450" r:id="rId154"/>
      </mc:Fallback>
    </mc:AlternateContent>
    <mc:AlternateContent xmlns:mc="http://schemas.openxmlformats.org/markup-compatibility/2006">
      <mc:Choice Requires="x14">
        <oleObject progId="Equation.DSMT4" shapeId="3451" r:id="rId155">
          <objectPr defaultSize="0" r:id="rId5">
            <anchor moveWithCells="1">
              <from>
                <xdr:col>30</xdr:col>
                <xdr:colOff>152400</xdr:colOff>
                <xdr:row>807</xdr:row>
                <xdr:rowOff>114300</xdr:rowOff>
              </from>
              <to>
                <xdr:col>31</xdr:col>
                <xdr:colOff>419100</xdr:colOff>
                <xdr:row>808</xdr:row>
                <xdr:rowOff>142875</xdr:rowOff>
              </to>
            </anchor>
          </objectPr>
        </oleObject>
      </mc:Choice>
      <mc:Fallback>
        <oleObject progId="Equation.DSMT4" shapeId="3451" r:id="rId155"/>
      </mc:Fallback>
    </mc:AlternateContent>
    <mc:AlternateContent xmlns:mc="http://schemas.openxmlformats.org/markup-compatibility/2006">
      <mc:Choice Requires="x14">
        <oleObject progId="Equation.DSMT4" shapeId="3452" r:id="rId156">
          <objectPr defaultSize="0" r:id="rId7">
            <anchor moveWithCells="1">
              <from>
                <xdr:col>30</xdr:col>
                <xdr:colOff>152400</xdr:colOff>
                <xdr:row>806</xdr:row>
                <xdr:rowOff>123825</xdr:rowOff>
              </from>
              <to>
                <xdr:col>31</xdr:col>
                <xdr:colOff>142875</xdr:colOff>
                <xdr:row>807</xdr:row>
                <xdr:rowOff>114300</xdr:rowOff>
              </to>
            </anchor>
          </objectPr>
        </oleObject>
      </mc:Choice>
      <mc:Fallback>
        <oleObject progId="Equation.DSMT4" shapeId="3452" r:id="rId156"/>
      </mc:Fallback>
    </mc:AlternateContent>
    <mc:AlternateContent xmlns:mc="http://schemas.openxmlformats.org/markup-compatibility/2006">
      <mc:Choice Requires="x14">
        <oleObject progId="Equation.DSMT4" shapeId="3453" r:id="rId157">
          <objectPr defaultSize="0" r:id="rId9">
            <anchor moveWithCells="1">
              <from>
                <xdr:col>30</xdr:col>
                <xdr:colOff>152400</xdr:colOff>
                <xdr:row>808</xdr:row>
                <xdr:rowOff>133350</xdr:rowOff>
              </from>
              <to>
                <xdr:col>31</xdr:col>
                <xdr:colOff>57150</xdr:colOff>
                <xdr:row>809</xdr:row>
                <xdr:rowOff>133350</xdr:rowOff>
              </to>
            </anchor>
          </objectPr>
        </oleObject>
      </mc:Choice>
      <mc:Fallback>
        <oleObject progId="Equation.DSMT4" shapeId="3453" r:id="rId157"/>
      </mc:Fallback>
    </mc:AlternateContent>
    <mc:AlternateContent xmlns:mc="http://schemas.openxmlformats.org/markup-compatibility/2006">
      <mc:Choice Requires="x14">
        <oleObject progId="Equation.DSMT4" shapeId="3454" r:id="rId158">
          <objectPr defaultSize="0" r:id="rId23">
            <anchor moveWithCells="1">
              <from>
                <xdr:col>29</xdr:col>
                <xdr:colOff>628650</xdr:colOff>
                <xdr:row>803</xdr:row>
                <xdr:rowOff>66675</xdr:rowOff>
              </from>
              <to>
                <xdr:col>31</xdr:col>
                <xdr:colOff>438150</xdr:colOff>
                <xdr:row>805</xdr:row>
                <xdr:rowOff>104775</xdr:rowOff>
              </to>
            </anchor>
          </objectPr>
        </oleObject>
      </mc:Choice>
      <mc:Fallback>
        <oleObject progId="Equation.DSMT4" shapeId="3454" r:id="rId158"/>
      </mc:Fallback>
    </mc:AlternateContent>
    <mc:AlternateContent xmlns:mc="http://schemas.openxmlformats.org/markup-compatibility/2006">
      <mc:Choice Requires="x14">
        <oleObject progId="Equation.DSMT4" shapeId="3455" r:id="rId159">
          <objectPr defaultSize="0" r:id="rId25">
            <anchor moveWithCells="1">
              <from>
                <xdr:col>29</xdr:col>
                <xdr:colOff>619125</xdr:colOff>
                <xdr:row>799</xdr:row>
                <xdr:rowOff>171450</xdr:rowOff>
              </from>
              <to>
                <xdr:col>32</xdr:col>
                <xdr:colOff>723900</xdr:colOff>
                <xdr:row>802</xdr:row>
                <xdr:rowOff>104775</xdr:rowOff>
              </to>
            </anchor>
          </objectPr>
        </oleObject>
      </mc:Choice>
      <mc:Fallback>
        <oleObject progId="Equation.DSMT4" shapeId="3455" r:id="rId159"/>
      </mc:Fallback>
    </mc:AlternateContent>
    <mc:AlternateContent xmlns:mc="http://schemas.openxmlformats.org/markup-compatibility/2006">
      <mc:Choice Requires="x14">
        <oleObject progId="Equation.DSMT4" shapeId="3456" r:id="rId160">
          <objectPr defaultSize="0" r:id="rId32">
            <anchor moveWithCells="1">
              <from>
                <xdr:col>30</xdr:col>
                <xdr:colOff>38100</xdr:colOff>
                <xdr:row>827</xdr:row>
                <xdr:rowOff>47625</xdr:rowOff>
              </from>
              <to>
                <xdr:col>31</xdr:col>
                <xdr:colOff>276225</xdr:colOff>
                <xdr:row>828</xdr:row>
                <xdr:rowOff>76200</xdr:rowOff>
              </to>
            </anchor>
          </objectPr>
        </oleObject>
      </mc:Choice>
      <mc:Fallback>
        <oleObject progId="Equation.DSMT4" shapeId="3456" r:id="rId160"/>
      </mc:Fallback>
    </mc:AlternateContent>
    <mc:AlternateContent xmlns:mc="http://schemas.openxmlformats.org/markup-compatibility/2006">
      <mc:Choice Requires="x14">
        <oleObject progId="Equation.DSMT4" shapeId="3457" r:id="rId161">
          <objectPr defaultSize="0" r:id="rId34">
            <anchor moveWithCells="1">
              <from>
                <xdr:col>30</xdr:col>
                <xdr:colOff>38100</xdr:colOff>
                <xdr:row>826</xdr:row>
                <xdr:rowOff>57150</xdr:rowOff>
              </from>
              <to>
                <xdr:col>31</xdr:col>
                <xdr:colOff>0</xdr:colOff>
                <xdr:row>827</xdr:row>
                <xdr:rowOff>47625</xdr:rowOff>
              </to>
            </anchor>
          </objectPr>
        </oleObject>
      </mc:Choice>
      <mc:Fallback>
        <oleObject progId="Equation.DSMT4" shapeId="3457" r:id="rId161"/>
      </mc:Fallback>
    </mc:AlternateContent>
    <mc:AlternateContent xmlns:mc="http://schemas.openxmlformats.org/markup-compatibility/2006">
      <mc:Choice Requires="x14">
        <oleObject progId="Equation.DSMT4" shapeId="3458" r:id="rId162">
          <objectPr defaultSize="0" r:id="rId36">
            <anchor moveWithCells="1">
              <from>
                <xdr:col>30</xdr:col>
                <xdr:colOff>38100</xdr:colOff>
                <xdr:row>828</xdr:row>
                <xdr:rowOff>66675</xdr:rowOff>
              </from>
              <to>
                <xdr:col>30</xdr:col>
                <xdr:colOff>685800</xdr:colOff>
                <xdr:row>829</xdr:row>
                <xdr:rowOff>66675</xdr:rowOff>
              </to>
            </anchor>
          </objectPr>
        </oleObject>
      </mc:Choice>
      <mc:Fallback>
        <oleObject progId="Equation.DSMT4" shapeId="3458" r:id="rId162"/>
      </mc:Fallback>
    </mc:AlternateContent>
    <mc:AlternateContent xmlns:mc="http://schemas.openxmlformats.org/markup-compatibility/2006">
      <mc:Choice Requires="x14">
        <oleObject progId="Equation.DSMT4" shapeId="3459" r:id="rId163">
          <objectPr defaultSize="0" r:id="rId23">
            <anchor moveWithCells="1">
              <from>
                <xdr:col>30</xdr:col>
                <xdr:colOff>19050</xdr:colOff>
                <xdr:row>823</xdr:row>
                <xdr:rowOff>38100</xdr:rowOff>
              </from>
              <to>
                <xdr:col>31</xdr:col>
                <xdr:colOff>590550</xdr:colOff>
                <xdr:row>825</xdr:row>
                <xdr:rowOff>76200</xdr:rowOff>
              </to>
            </anchor>
          </objectPr>
        </oleObject>
      </mc:Choice>
      <mc:Fallback>
        <oleObject progId="Equation.DSMT4" shapeId="3459" r:id="rId163"/>
      </mc:Fallback>
    </mc:AlternateContent>
    <mc:AlternateContent xmlns:mc="http://schemas.openxmlformats.org/markup-compatibility/2006">
      <mc:Choice Requires="x14">
        <oleObject progId="Equation.DSMT4" shapeId="3460" r:id="rId164">
          <objectPr defaultSize="0" r:id="rId39">
            <anchor moveWithCells="1">
              <from>
                <xdr:col>30</xdr:col>
                <xdr:colOff>9525</xdr:colOff>
                <xdr:row>819</xdr:row>
                <xdr:rowOff>180975</xdr:rowOff>
              </from>
              <to>
                <xdr:col>33</xdr:col>
                <xdr:colOff>57150</xdr:colOff>
                <xdr:row>822</xdr:row>
                <xdr:rowOff>114300</xdr:rowOff>
              </to>
            </anchor>
          </objectPr>
        </oleObject>
      </mc:Choice>
      <mc:Fallback>
        <oleObject progId="Equation.DSMT4" shapeId="3460" r:id="rId16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이름이 지정된 범위</vt:lpstr>
      </vt:variant>
      <vt:variant>
        <vt:i4>210</vt:i4>
      </vt:variant>
    </vt:vector>
  </HeadingPairs>
  <TitlesOfParts>
    <vt:vector size="213" baseType="lpstr">
      <vt:lpstr>Force</vt:lpstr>
      <vt:lpstr>List</vt:lpstr>
      <vt:lpstr>Beam</vt:lpstr>
      <vt:lpstr>Corbel_BendingRbar</vt:lpstr>
      <vt:lpstr>Corbel_BendingRbarChk</vt:lpstr>
      <vt:lpstr>Corbel_BendingRbarChk_Rail</vt:lpstr>
      <vt:lpstr>Corbel_DeepBeamChk_Title</vt:lpstr>
      <vt:lpstr>Corbel_Detail_Load_Body_Type1</vt:lpstr>
      <vt:lpstr>Corbel_Detail_Load_Body_Type2</vt:lpstr>
      <vt:lpstr>Corbel_Detail_Load_Body_Type3</vt:lpstr>
      <vt:lpstr>Corbel_Detail_Load_Body_Type4</vt:lpstr>
      <vt:lpstr>Corbel_Detail_Load_BodyEnd_Type1</vt:lpstr>
      <vt:lpstr>Corbel_Detail_Load_BodyEnd_Type2</vt:lpstr>
      <vt:lpstr>Corbel_Detail_Load_BodyEnd_Type3</vt:lpstr>
      <vt:lpstr>Corbel_Detail_Load_BodyEnd_Type4</vt:lpstr>
      <vt:lpstr>Corbel_Detail_Load_Head</vt:lpstr>
      <vt:lpstr>Corbel_DgnLoad_Body_Type1</vt:lpstr>
      <vt:lpstr>Corbel_DgnLoad_Body_Type2</vt:lpstr>
      <vt:lpstr>Corbel_DgnLoad_Body_Type3</vt:lpstr>
      <vt:lpstr>Corbel_DgnLoad_Body_Type4</vt:lpstr>
      <vt:lpstr>Corbel_DgnLoad_BodyEnd_Type1</vt:lpstr>
      <vt:lpstr>Corbel_DgnLoad_BodyEnd_Type2</vt:lpstr>
      <vt:lpstr>Corbel_DgnLoad_BodyEnd_Type3</vt:lpstr>
      <vt:lpstr>Corbel_DgnLoad_BodyEnd_Type4</vt:lpstr>
      <vt:lpstr>Corbel_DgnLoad_Head</vt:lpstr>
      <vt:lpstr>Corbel_DgnMomentComment</vt:lpstr>
      <vt:lpstr>Corbel_NoUse_DeepBeamChk</vt:lpstr>
      <vt:lpstr>Corbel_SectInfo</vt:lpstr>
      <vt:lpstr>Corbel_ShearChking</vt:lpstr>
      <vt:lpstr>Corbel_ShearChking_NewSection</vt:lpstr>
      <vt:lpstr>Crack_Check01</vt:lpstr>
      <vt:lpstr>Crack_Check01_Rail</vt:lpstr>
      <vt:lpstr>Crack_Check02_1</vt:lpstr>
      <vt:lpstr>Crack_Check02_2</vt:lpstr>
      <vt:lpstr>Crack_Check03</vt:lpstr>
      <vt:lpstr>Crack_Check03_Rail</vt:lpstr>
      <vt:lpstr>DeepBeam_Check</vt:lpstr>
      <vt:lpstr>DeepBeamShear_Check_NotStirrup_Type101</vt:lpstr>
      <vt:lpstr>DeepBeamShear_Check_NotStirrup_Type102</vt:lpstr>
      <vt:lpstr>DeepBeamShear_Check_NotStirrup_Type102_Rail</vt:lpstr>
      <vt:lpstr>DeepBeamShear_Check_NotStirrup_Type103A</vt:lpstr>
      <vt:lpstr>DeepBeamShear_Check_NotStirrup_Type103A_Rail</vt:lpstr>
      <vt:lpstr>DeepBeamShear_Check_NotStirrup_Type103B</vt:lpstr>
      <vt:lpstr>DeepBeamShear_Check_NotStirrup_Type103B_Rail</vt:lpstr>
      <vt:lpstr>DeepBeamShear_Check_NotStirrup_Type103C</vt:lpstr>
      <vt:lpstr>DeepBeamShear_Check_NotStirrup_Type103C_Rail</vt:lpstr>
      <vt:lpstr>DeepBeamShear_Check_Type101</vt:lpstr>
      <vt:lpstr>DeepBeamShear_Check_Type102</vt:lpstr>
      <vt:lpstr>DeepBeamShear_Check_Type102_Rail</vt:lpstr>
      <vt:lpstr>DeepBeamShear_Check_Type103A</vt:lpstr>
      <vt:lpstr>DeepBeamShear_Check_Type103A_Rail</vt:lpstr>
      <vt:lpstr>DeepBeamShear_Check_Type103B</vt:lpstr>
      <vt:lpstr>DeepBeamShear_Check_Type103B_Rail</vt:lpstr>
      <vt:lpstr>DeepBeamShear_Check_Type103C</vt:lpstr>
      <vt:lpstr>DeepBeamShear_Check_Type103C_Rail</vt:lpstr>
      <vt:lpstr>Design_Condition</vt:lpstr>
      <vt:lpstr>Design_Condition_Rail</vt:lpstr>
      <vt:lpstr>DgnChking_Corbel</vt:lpstr>
      <vt:lpstr>DgnChking_DeepBeam</vt:lpstr>
      <vt:lpstr>DgnChking_DeepBeam_Coping</vt:lpstr>
      <vt:lpstr>DgnChking_ExtH</vt:lpstr>
      <vt:lpstr>DgnChking_Summary_Body_Type1</vt:lpstr>
      <vt:lpstr>DgnChking_Summary_Body_Type2</vt:lpstr>
      <vt:lpstr>DgnChking_Summary_Body_Type3</vt:lpstr>
      <vt:lpstr>DgnChking_Summary_Body_Type4</vt:lpstr>
      <vt:lpstr>DgnChking_Summary_BodyEnd_Type1</vt:lpstr>
      <vt:lpstr>DgnChking_Summary_BodyEnd_Type2</vt:lpstr>
      <vt:lpstr>DgnChking_Summary_BodyEnd_Type3</vt:lpstr>
      <vt:lpstr>DgnChking_Summary_BodyEnd_Type4</vt:lpstr>
      <vt:lpstr>DgnChking_Summary_Head</vt:lpstr>
      <vt:lpstr>DgnChkingCondition_Title</vt:lpstr>
      <vt:lpstr>DgnChkingCondition_Type1</vt:lpstr>
      <vt:lpstr>DgnChkingCondition_Type2</vt:lpstr>
      <vt:lpstr>DgnChkingCondition_Type3</vt:lpstr>
      <vt:lpstr>DgnChkingCondition_Type4</vt:lpstr>
      <vt:lpstr>DgnChkingResTitle</vt:lpstr>
      <vt:lpstr>Force_LcomBody</vt:lpstr>
      <vt:lpstr>Force_LcomBodyEnd</vt:lpstr>
      <vt:lpstr>Force_LcomDescript</vt:lpstr>
      <vt:lpstr>Force_LcomHead</vt:lpstr>
      <vt:lpstr>Force_Service_Chapter</vt:lpstr>
      <vt:lpstr>Force_Strength_Chapter</vt:lpstr>
      <vt:lpstr>Force_Summary_Elem_Body</vt:lpstr>
      <vt:lpstr>Force_Summary_Elem_Design</vt:lpstr>
      <vt:lpstr>Force_Summary_Elem_Head</vt:lpstr>
      <vt:lpstr>Get_An_Corbel</vt:lpstr>
      <vt:lpstr>Get_Avf_Corbel</vt:lpstr>
      <vt:lpstr>Get_Avf_Corbel_DetailType</vt:lpstr>
      <vt:lpstr>Get_Avf_Corbel_Rail</vt:lpstr>
      <vt:lpstr>Get_Avf_Corbel_Rail_DetailType</vt:lpstr>
      <vt:lpstr>Lcase_Comment</vt:lpstr>
      <vt:lpstr>Moment_Check_KCI_USD07_00</vt:lpstr>
      <vt:lpstr>Moment_Check_KCI_USD07_01</vt:lpstr>
      <vt:lpstr>Moment_Check_KCI_USD07_01_1</vt:lpstr>
      <vt:lpstr>Moment_Check_KCI_USD07_02</vt:lpstr>
      <vt:lpstr>Moment_Check_KCI_USD07_03</vt:lpstr>
      <vt:lpstr>Moment_Check_KCI_USD07_04</vt:lpstr>
      <vt:lpstr>Moment_Check_KCI_USD07_05</vt:lpstr>
      <vt:lpstr>Moment_Check_KCI_USD07_05_01</vt:lpstr>
      <vt:lpstr>Moment_Check01</vt:lpstr>
      <vt:lpstr>Moment_Check01_Corbel</vt:lpstr>
      <vt:lpstr>Moment_Check01_Corbel_Rail</vt:lpstr>
      <vt:lpstr>Moment_Check01_Rail</vt:lpstr>
      <vt:lpstr>Moment_Check02</vt:lpstr>
      <vt:lpstr>Moment_Check02_Corbel</vt:lpstr>
      <vt:lpstr>Moment_Check03</vt:lpstr>
      <vt:lpstr>Moment_Check03_Corbel</vt:lpstr>
      <vt:lpstr>Moment_Check03_Corbel_Rail</vt:lpstr>
      <vt:lpstr>Moment_Check03_Rail</vt:lpstr>
      <vt:lpstr>Rbar_Space_Check_AllowSpaceChecking</vt:lpstr>
      <vt:lpstr>Rbar_Space_Check_Base_Data</vt:lpstr>
      <vt:lpstr>Rbar_Space_Check_MsZero</vt:lpstr>
      <vt:lpstr>Rbar_Space_Check_Pre_Set</vt:lpstr>
      <vt:lpstr>Rbar_Space_Check_RbarStressChecking</vt:lpstr>
      <vt:lpstr>Set_Corbel_ChkingSect</vt:lpstr>
      <vt:lpstr>Set_Corbel_ChkingSect_1</vt:lpstr>
      <vt:lpstr>Set_Corbel_ChkingSect_2</vt:lpstr>
      <vt:lpstr>Set_Corbel_ChkingSect_3</vt:lpstr>
      <vt:lpstr>Set_Corbel_ChkingSect_4</vt:lpstr>
      <vt:lpstr>Set_Corbel_ChkingSect_5</vt:lpstr>
      <vt:lpstr>Set_Corbel_ChkingSect_6</vt:lpstr>
      <vt:lpstr>Set_Corbel_ChkingSect_7</vt:lpstr>
      <vt:lpstr>Shear_Check_KCI_USD07_Used_MinRbar</vt:lpstr>
      <vt:lpstr>Shear_Check_KCI_USD07_Used_Rbar</vt:lpstr>
      <vt:lpstr>Shear_Check_NotStirrup_Type101</vt:lpstr>
      <vt:lpstr>Shear_Check_NotStirrup_Type102</vt:lpstr>
      <vt:lpstr>Shear_Check_NotStirrup_Type103</vt:lpstr>
      <vt:lpstr>Shear_Check_NotStirrup_Type201</vt:lpstr>
      <vt:lpstr>Shear_Check_NotStirrup_Type202</vt:lpstr>
      <vt:lpstr>Shear_Check_Type101</vt:lpstr>
      <vt:lpstr>Shear_Check_Type102</vt:lpstr>
      <vt:lpstr>Shear_Check_Type102_Rail</vt:lpstr>
      <vt:lpstr>Shear_Check_Type103</vt:lpstr>
      <vt:lpstr>Shear_Check_Type103_Rail</vt:lpstr>
      <vt:lpstr>Shear_Check_Type201</vt:lpstr>
      <vt:lpstr>Shear_Check_Type202</vt:lpstr>
      <vt:lpstr>Shear_Check_Type202_Rail</vt:lpstr>
      <vt:lpstr>Shear_Check01</vt:lpstr>
      <vt:lpstr>Shear_Check01_Rail</vt:lpstr>
      <vt:lpstr>Shear_Depth_AsReqD</vt:lpstr>
      <vt:lpstr>Summary_Bend_Body_Corbel_Type1</vt:lpstr>
      <vt:lpstr>Summary_Bend_Body_Corbel_Type2</vt:lpstr>
      <vt:lpstr>Summary_Bend_Body_Corbel_Type3</vt:lpstr>
      <vt:lpstr>Summary_Bend_Body_Corbel_Type4</vt:lpstr>
      <vt:lpstr>Summary_Bend_BodyEnd_Corbel_Type1</vt:lpstr>
      <vt:lpstr>Summary_Bend_BodyEnd_Corbel_Type2</vt:lpstr>
      <vt:lpstr>Summary_Bend_BodyEnd_Corbel_Type3</vt:lpstr>
      <vt:lpstr>Summary_Bend_BodyEnd_Corbel_Type4</vt:lpstr>
      <vt:lpstr>Summary_Bending_Body</vt:lpstr>
      <vt:lpstr>Summary_Bending_Body_Ver02_Row1</vt:lpstr>
      <vt:lpstr>Summary_Bending_Body_Ver02_Row2</vt:lpstr>
      <vt:lpstr>Summary_Bending_Body_Ver02_Row3</vt:lpstr>
      <vt:lpstr>Summary_Bending_BodyEnd</vt:lpstr>
      <vt:lpstr>Summary_Bending_BodyEnd_Ver02_Row1</vt:lpstr>
      <vt:lpstr>Summary_Bending_BodyEnd_Ver02_Row2</vt:lpstr>
      <vt:lpstr>Summary_Bending_BodyEnd_Ver02_Row3</vt:lpstr>
      <vt:lpstr>Summary_Bending_Head</vt:lpstr>
      <vt:lpstr>Summary_Bending_Head_Corbel</vt:lpstr>
      <vt:lpstr>Summary_Bending_Head_Ver02</vt:lpstr>
      <vt:lpstr>Summary_CorbelShearChk_Body_Type1</vt:lpstr>
      <vt:lpstr>Summary_CorbelShearChk_Body_Type2</vt:lpstr>
      <vt:lpstr>Summary_CorbelShearChk_Body_Type3</vt:lpstr>
      <vt:lpstr>Summary_CorbelShearChk_Body_Type4</vt:lpstr>
      <vt:lpstr>Summary_CorbelShearChk_BodyEnd_Type1</vt:lpstr>
      <vt:lpstr>Summary_CorbelShearChk_BodyEnd_Type2</vt:lpstr>
      <vt:lpstr>Summary_CorbelShearChk_BodyEnd_Type3</vt:lpstr>
      <vt:lpstr>Summary_CorbelShearChk_BodyEnd_Type4</vt:lpstr>
      <vt:lpstr>Summary_CorbelShearChk_Head</vt:lpstr>
      <vt:lpstr>Summary_Crack_Body</vt:lpstr>
      <vt:lpstr>Summary_Crack_Body_01</vt:lpstr>
      <vt:lpstr>Summary_Crack_BodyEnd</vt:lpstr>
      <vt:lpstr>Summary_Crack_BodyEnd_01</vt:lpstr>
      <vt:lpstr>Summary_Crack_Corbel_Body</vt:lpstr>
      <vt:lpstr>Summary_Crack_Corbel_Body_01</vt:lpstr>
      <vt:lpstr>Summary_Crack_Corbel_BodyEnd</vt:lpstr>
      <vt:lpstr>Summary_Crack_Corbel_BodyEnd_01</vt:lpstr>
      <vt:lpstr>Summary_Crack_Corbel_Head</vt:lpstr>
      <vt:lpstr>Summary_Crack_Head</vt:lpstr>
      <vt:lpstr>Summary_DeepBeam_Corbel_Body_Type1</vt:lpstr>
      <vt:lpstr>Summary_DeepBeam_Corbel_Body_Type2</vt:lpstr>
      <vt:lpstr>Summary_DeepBeam_Corbel_Body_Type3</vt:lpstr>
      <vt:lpstr>Summary_DeepBeam_Corbel_Body_Type4</vt:lpstr>
      <vt:lpstr>Summary_DeepBeam_Corbel_BodyEnd_Type1</vt:lpstr>
      <vt:lpstr>Summary_DeepBeam_Corbel_BodyEnd_Type2</vt:lpstr>
      <vt:lpstr>Summary_DeepBeam_Corbel_BodyEnd_Type3</vt:lpstr>
      <vt:lpstr>Summary_DeepBeam_Corbel_BodyEnd_Type4</vt:lpstr>
      <vt:lpstr>Summary_DeepBeam_Corbel_Head</vt:lpstr>
      <vt:lpstr>Summary_DeepBeamShear_Body</vt:lpstr>
      <vt:lpstr>Summary_DeepBeamShear_BodyEnd</vt:lpstr>
      <vt:lpstr>Summary_DeepBeamShear_Head</vt:lpstr>
      <vt:lpstr>Summary_DgnLcom_Corbel_Body_Type1</vt:lpstr>
      <vt:lpstr>Summary_DgnLcom_Corbel_Body_Type2</vt:lpstr>
      <vt:lpstr>Summary_DgnLcom_Corbel_Body_Type3</vt:lpstr>
      <vt:lpstr>Summary_DgnLcom_Corbel_Body_Type4</vt:lpstr>
      <vt:lpstr>Summary_DgnLcom_Corbel_BodyEnd_Type1</vt:lpstr>
      <vt:lpstr>Summary_DgnLcom_Corbel_BodyEnd_Type2</vt:lpstr>
      <vt:lpstr>Summary_DgnLcom_Corbel_BodyEnd_Type3</vt:lpstr>
      <vt:lpstr>Summary_DgnLcom_Corbel_BodyEnd_Type4</vt:lpstr>
      <vt:lpstr>Summary_DgnLcom_Corbel_Head</vt:lpstr>
      <vt:lpstr>Summary_Force_Body</vt:lpstr>
      <vt:lpstr>Summary_Force_BodyEnd</vt:lpstr>
      <vt:lpstr>Summary_Force_Head</vt:lpstr>
      <vt:lpstr>Summary_Rbar_Space_Check_Body</vt:lpstr>
      <vt:lpstr>Summary_Rbar_Space_Check_BodyEnd</vt:lpstr>
      <vt:lpstr>Summary_Rbar_Space_Check_Head</vt:lpstr>
      <vt:lpstr>Summary_Shear_Body</vt:lpstr>
      <vt:lpstr>Summary_Shear_Body_Ver02</vt:lpstr>
      <vt:lpstr>Summary_Shear_BodyEnd</vt:lpstr>
      <vt:lpstr>Summary_Shear_BodyEnd_Ver02</vt:lpstr>
      <vt:lpstr>Summary_Shear_Head</vt:lpstr>
      <vt:lpstr>Summary_Shear_Head_Ver02</vt:lpstr>
      <vt:lpstr>SummaryBody</vt:lpstr>
      <vt:lpstr>SummaryHead</vt:lpstr>
    </vt:vector>
  </TitlesOfParts>
  <Company>(주)마이다스아이티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이은경</dc:creator>
  <cp:lastModifiedBy>박 경식</cp:lastModifiedBy>
  <cp:lastPrinted>2011-08-11T13:27:27Z</cp:lastPrinted>
  <dcterms:created xsi:type="dcterms:W3CDTF">2006-01-24T00:28:17Z</dcterms:created>
  <dcterms:modified xsi:type="dcterms:W3CDTF">2022-06-14T08:59:21Z</dcterms:modified>
</cp:coreProperties>
</file>